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#\AppData\Local\Temp\Rar$DIa18664.24110\"/>
    </mc:Choice>
  </mc:AlternateContent>
  <xr:revisionPtr revIDLastSave="0" documentId="13_ncr:1_{F14CAFA1-AE15-46BC-AE7A-A7060CD48F06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8" l="1"/>
  <c r="E4" i="9" l="1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3" i="9"/>
  <c r="E22" i="9" s="1"/>
  <c r="C4" i="9"/>
  <c r="C5" i="9"/>
  <c r="C6" i="9"/>
  <c r="C7" i="9"/>
  <c r="C8" i="9"/>
  <c r="C9" i="9"/>
  <c r="C10" i="9"/>
  <c r="C11" i="9"/>
  <c r="C12" i="9"/>
  <c r="C13" i="9"/>
  <c r="C14" i="9"/>
  <c r="C15" i="9"/>
  <c r="C3" i="9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3" i="8"/>
  <c r="C4" i="8"/>
  <c r="C5" i="8"/>
  <c r="C6" i="8"/>
  <c r="C7" i="8"/>
  <c r="C9" i="8"/>
  <c r="C10" i="8"/>
  <c r="C11" i="8"/>
  <c r="C12" i="8"/>
  <c r="C13" i="8"/>
  <c r="C14" i="8"/>
  <c r="C15" i="8"/>
  <c r="C16" i="8"/>
  <c r="C17" i="8"/>
  <c r="C18" i="8"/>
  <c r="C19" i="8"/>
  <c r="C3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9" i="7"/>
  <c r="E20" i="7"/>
  <c r="E21" i="7"/>
  <c r="E22" i="7"/>
  <c r="E23" i="7"/>
  <c r="E24" i="7"/>
  <c r="E25" i="7"/>
  <c r="E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3" i="5"/>
  <c r="E4" i="4"/>
  <c r="E5" i="4"/>
  <c r="E6" i="4"/>
  <c r="E7" i="4"/>
  <c r="E8" i="4"/>
  <c r="E9" i="4"/>
  <c r="E10" i="4"/>
  <c r="E11" i="4"/>
  <c r="E12" i="4"/>
  <c r="E14" i="4"/>
  <c r="E15" i="4"/>
  <c r="E16" i="4"/>
  <c r="E17" i="4"/>
  <c r="E18" i="4"/>
  <c r="E19" i="4"/>
  <c r="E20" i="4"/>
  <c r="E21" i="4"/>
  <c r="E22" i="4"/>
  <c r="E23" i="4"/>
  <c r="E24" i="4"/>
  <c r="E25" i="4"/>
  <c r="E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3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3" i="3"/>
  <c r="E4" i="2"/>
  <c r="E5" i="2"/>
  <c r="E6" i="2"/>
  <c r="E7" i="2"/>
  <c r="E8" i="2"/>
  <c r="E9" i="2"/>
  <c r="E11" i="2"/>
  <c r="E12" i="2"/>
  <c r="E13" i="2"/>
  <c r="E14" i="2"/>
  <c r="E15" i="2"/>
  <c r="E16" i="2"/>
  <c r="E17" i="2"/>
  <c r="E18" i="2"/>
  <c r="E19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3" i="1"/>
  <c r="C27" i="6" l="1"/>
  <c r="E24" i="3"/>
  <c r="C44" i="1"/>
  <c r="E46" i="1"/>
  <c r="E20" i="2"/>
  <c r="C20" i="2"/>
  <c r="C22" i="3"/>
  <c r="E27" i="6"/>
  <c r="C16" i="9"/>
  <c r="C24" i="7"/>
  <c r="E26" i="7"/>
  <c r="E26" i="4"/>
  <c r="C26" i="4"/>
  <c r="C20" i="8"/>
  <c r="E20" i="8"/>
  <c r="E19" i="5"/>
  <c r="C19" i="5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3" i="10"/>
  <c r="E20" i="10" l="1"/>
  <c r="C20" i="10"/>
</calcChain>
</file>

<file path=xl/sharedStrings.xml><?xml version="1.0" encoding="utf-8"?>
<sst xmlns="http://schemas.openxmlformats.org/spreadsheetml/2006/main" count="485" uniqueCount="111">
  <si>
    <t>12.6m</t>
  </si>
  <si>
    <t>stump</t>
  </si>
  <si>
    <t>bush</t>
  </si>
  <si>
    <t xml:space="preserve">3m (1.5&gt;5) </t>
  </si>
  <si>
    <t xml:space="preserve">3m (30&gt;1.5) </t>
  </si>
  <si>
    <t xml:space="preserve">3m (30&lt;) </t>
  </si>
  <si>
    <t>Inasive spp</t>
  </si>
  <si>
    <t xml:space="preserve">tree </t>
  </si>
  <si>
    <t>dbh (2018)</t>
  </si>
  <si>
    <t>spp</t>
  </si>
  <si>
    <t xml:space="preserve">spp </t>
  </si>
  <si>
    <t>Spp</t>
  </si>
  <si>
    <t>gammalu</t>
  </si>
  <si>
    <t>nelli</t>
  </si>
  <si>
    <t>indi</t>
  </si>
  <si>
    <t>Lantana</t>
  </si>
  <si>
    <t>Bowitiya</t>
  </si>
  <si>
    <t>Gini grass</t>
  </si>
  <si>
    <t>mora</t>
  </si>
  <si>
    <t>milla</t>
  </si>
  <si>
    <t>kudu daula</t>
  </si>
  <si>
    <t>nolaba</t>
  </si>
  <si>
    <t>bolpana</t>
  </si>
  <si>
    <t>migonkarapincha</t>
  </si>
  <si>
    <t>mana</t>
  </si>
  <si>
    <t>lantana</t>
  </si>
  <si>
    <t>podisingnomaran</t>
  </si>
  <si>
    <t>rila thana</t>
  </si>
  <si>
    <t>gongotu</t>
  </si>
  <si>
    <t>welan</t>
  </si>
  <si>
    <t>wellangiriya</t>
  </si>
  <si>
    <t>hawarinuga</t>
  </si>
  <si>
    <t>yakinaran</t>
  </si>
  <si>
    <t>thamiliya</t>
  </si>
  <si>
    <t>dimbi biju</t>
  </si>
  <si>
    <t>ginigrass</t>
  </si>
  <si>
    <t>tharana</t>
  </si>
  <si>
    <t>thora</t>
  </si>
  <si>
    <t>ginisiriya</t>
  </si>
  <si>
    <t>karanda</t>
  </si>
  <si>
    <t>kududaula</t>
  </si>
  <si>
    <t>monarakudumbiya</t>
  </si>
  <si>
    <t>bombu</t>
  </si>
  <si>
    <t>gketakela</t>
  </si>
  <si>
    <t>ginusupu</t>
  </si>
  <si>
    <t>kobba</t>
  </si>
  <si>
    <t>bowitiya</t>
  </si>
  <si>
    <t>bala</t>
  </si>
  <si>
    <t>burulla</t>
  </si>
  <si>
    <t>kon</t>
  </si>
  <si>
    <t xml:space="preserve">kon </t>
  </si>
  <si>
    <t>podisinghomaran</t>
  </si>
  <si>
    <t>katakalu</t>
  </si>
  <si>
    <t>mist</t>
  </si>
  <si>
    <t>gall</t>
  </si>
  <si>
    <t>welan</t>
    <phoneticPr fontId="1" type="noConversion"/>
  </si>
  <si>
    <t>bala</t>
    <phoneticPr fontId="1" type="noConversion"/>
  </si>
  <si>
    <t>keppetiya</t>
    <phoneticPr fontId="1" type="noConversion"/>
  </si>
  <si>
    <t>kos</t>
    <phoneticPr fontId="1" type="noConversion"/>
  </si>
  <si>
    <t>makulla</t>
    <phoneticPr fontId="1" type="noConversion"/>
  </si>
  <si>
    <t>kappetiya</t>
    <phoneticPr fontId="1" type="noConversion"/>
  </si>
  <si>
    <t>kos</t>
    <phoneticPr fontId="1" type="noConversion"/>
  </si>
  <si>
    <t>gonna</t>
    <phoneticPr fontId="1" type="noConversion"/>
  </si>
  <si>
    <t>kos</t>
    <phoneticPr fontId="1" type="noConversion"/>
  </si>
  <si>
    <t>mora</t>
    <phoneticPr fontId="1" type="noConversion"/>
  </si>
  <si>
    <t>kohukirilla</t>
    <phoneticPr fontId="1" type="noConversion"/>
  </si>
  <si>
    <t>kohukirilla</t>
    <phoneticPr fontId="1" type="noConversion"/>
  </si>
  <si>
    <t>kohukirilla</t>
    <phoneticPr fontId="1" type="noConversion"/>
  </si>
  <si>
    <t>halmilla</t>
    <phoneticPr fontId="1" type="noConversion"/>
  </si>
  <si>
    <t>ketakela</t>
    <phoneticPr fontId="1" type="noConversion"/>
  </si>
  <si>
    <t>damunu</t>
    <phoneticPr fontId="1" type="noConversion"/>
  </si>
  <si>
    <t>kalawel</t>
    <phoneticPr fontId="1" type="noConversion"/>
  </si>
  <si>
    <t>kom</t>
    <phoneticPr fontId="1" type="noConversion"/>
  </si>
  <si>
    <t>katakela</t>
    <phoneticPr fontId="1" type="noConversion"/>
  </si>
  <si>
    <t>seru</t>
    <phoneticPr fontId="1" type="noConversion"/>
  </si>
  <si>
    <t>kirikon</t>
    <phoneticPr fontId="1" type="noConversion"/>
  </si>
  <si>
    <t>radaliya</t>
    <phoneticPr fontId="1" type="noConversion"/>
  </si>
  <si>
    <t>gaduba</t>
    <phoneticPr fontId="1" type="noConversion"/>
  </si>
  <si>
    <t>kaliya</t>
    <phoneticPr fontId="1" type="noConversion"/>
  </si>
  <si>
    <t>kaluwara</t>
    <phoneticPr fontId="1" type="noConversion"/>
  </si>
  <si>
    <t>burutha</t>
    <phoneticPr fontId="1" type="noConversion"/>
  </si>
  <si>
    <t>kon</t>
    <phoneticPr fontId="1" type="noConversion"/>
  </si>
  <si>
    <t>karapincha</t>
    <phoneticPr fontId="1" type="noConversion"/>
  </si>
  <si>
    <t>nitol</t>
    <phoneticPr fontId="1" type="noConversion"/>
  </si>
  <si>
    <t>dmunu</t>
    <phoneticPr fontId="1" type="noConversion"/>
  </si>
  <si>
    <t>galsiyabala</t>
    <phoneticPr fontId="1" type="noConversion"/>
  </si>
  <si>
    <t>mora</t>
    <phoneticPr fontId="1" type="noConversion"/>
  </si>
  <si>
    <t>keppatiya</t>
    <phoneticPr fontId="1" type="noConversion"/>
  </si>
  <si>
    <t>dambhu</t>
    <phoneticPr fontId="1" type="noConversion"/>
  </si>
  <si>
    <t>andara</t>
    <phoneticPr fontId="1" type="noConversion"/>
  </si>
  <si>
    <t>ketakala</t>
    <phoneticPr fontId="1" type="noConversion"/>
  </si>
  <si>
    <t>kaya</t>
    <phoneticPr fontId="1" type="noConversion"/>
  </si>
  <si>
    <t>akeshiya</t>
    <phoneticPr fontId="1" type="noConversion"/>
  </si>
  <si>
    <t>kohomba</t>
    <phoneticPr fontId="1" type="noConversion"/>
  </si>
  <si>
    <t>milla</t>
    <phoneticPr fontId="1" type="noConversion"/>
  </si>
  <si>
    <t>akeshia</t>
    <phoneticPr fontId="1" type="noConversion"/>
  </si>
  <si>
    <t>kalumadiriya</t>
    <phoneticPr fontId="1" type="noConversion"/>
  </si>
  <si>
    <t>bhukenda</t>
    <phoneticPr fontId="1" type="noConversion"/>
  </si>
  <si>
    <t>tharana</t>
    <phoneticPr fontId="1" type="noConversion"/>
  </si>
  <si>
    <t>kakuna</t>
    <phoneticPr fontId="1" type="noConversion"/>
  </si>
  <si>
    <t>badulla</t>
    <phoneticPr fontId="1" type="noConversion"/>
  </si>
  <si>
    <t>biomass 18</t>
    <phoneticPr fontId="1" type="noConversion"/>
  </si>
  <si>
    <t>biomass 2018</t>
    <phoneticPr fontId="1" type="noConversion"/>
  </si>
  <si>
    <t>biomass2018</t>
    <phoneticPr fontId="1" type="noConversion"/>
  </si>
  <si>
    <t>bimass 2018</t>
    <phoneticPr fontId="1" type="noConversion"/>
  </si>
  <si>
    <t>biomass 2019</t>
    <phoneticPr fontId="1" type="noConversion"/>
  </si>
  <si>
    <t>DBh (2012)</t>
  </si>
  <si>
    <t xml:space="preserve"> biomass2012</t>
  </si>
  <si>
    <t>biomass 2012</t>
  </si>
  <si>
    <t>bimass 2012</t>
  </si>
  <si>
    <t>Biomass2012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</si>
</sst>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6"/>
  <sheetViews>
    <sheetView tabSelected="1" workbookViewId="0">
      <selection activeCell="J10" sqref="J10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106</v>
      </c>
      <c r="C2" t="s">
        <v>108</v>
      </c>
      <c r="D2" t="s">
        <v>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55</v>
      </c>
      <c r="B3">
        <v>31</v>
      </c>
      <c r="C3">
        <f>34.4703-8.0671*(B3)+0.6586*(B3)^2</f>
        <v>417.3048</v>
      </c>
      <c r="D3">
        <v>32.4</v>
      </c>
      <c r="E3">
        <f>34.4703-8.0671*(D3)+0.6586*(D3)^2</f>
        <v>464.46819600000003</v>
      </c>
      <c r="F3">
        <v>0</v>
      </c>
      <c r="H3" t="s">
        <v>14</v>
      </c>
      <c r="I3">
        <v>2</v>
      </c>
      <c r="K3" t="s">
        <v>13</v>
      </c>
      <c r="L3">
        <v>3.2</v>
      </c>
      <c r="N3" t="s">
        <v>12</v>
      </c>
      <c r="O3">
        <v>2</v>
      </c>
      <c r="P3">
        <v>4</v>
      </c>
      <c r="Q3" t="s">
        <v>16</v>
      </c>
      <c r="R3">
        <v>8</v>
      </c>
      <c r="S3">
        <v>12</v>
      </c>
      <c r="T3" t="s">
        <v>15</v>
      </c>
      <c r="U3">
        <v>8</v>
      </c>
      <c r="V3">
        <v>16</v>
      </c>
    </row>
    <row r="4" spans="1:22">
      <c r="A4" t="s">
        <v>56</v>
      </c>
      <c r="B4">
        <v>7.5</v>
      </c>
      <c r="C4">
        <f t="shared" ref="C4:C43" si="0">34.4703-8.0671*(B4)+0.6586*(B4)^2</f>
        <v>11.013300000000001</v>
      </c>
      <c r="D4">
        <v>8.4</v>
      </c>
      <c r="E4">
        <f t="shared" ref="E4:E45" si="1">34.4703-8.0671*(D4)+0.6586*(D4)^2</f>
        <v>13.177475999999992</v>
      </c>
      <c r="K4" t="s">
        <v>39</v>
      </c>
      <c r="L4">
        <v>2.6</v>
      </c>
      <c r="T4" t="s">
        <v>24</v>
      </c>
      <c r="U4">
        <v>6</v>
      </c>
      <c r="V4">
        <v>18</v>
      </c>
    </row>
    <row r="5" spans="1:22">
      <c r="A5" t="s">
        <v>57</v>
      </c>
      <c r="B5">
        <v>7.3</v>
      </c>
      <c r="C5">
        <f t="shared" si="0"/>
        <v>10.677264000000001</v>
      </c>
      <c r="D5">
        <v>8.6</v>
      </c>
      <c r="E5">
        <f t="shared" si="1"/>
        <v>13.803295999999996</v>
      </c>
      <c r="K5" t="s">
        <v>13</v>
      </c>
      <c r="L5">
        <v>2.5</v>
      </c>
      <c r="T5" t="s">
        <v>17</v>
      </c>
      <c r="U5">
        <v>5</v>
      </c>
      <c r="V5">
        <v>9</v>
      </c>
    </row>
    <row r="6" spans="1:22">
      <c r="A6" t="s">
        <v>58</v>
      </c>
      <c r="B6">
        <v>34.799999999999997</v>
      </c>
      <c r="C6">
        <f t="shared" si="0"/>
        <v>551.32616399999984</v>
      </c>
      <c r="D6">
        <v>36</v>
      </c>
      <c r="E6">
        <f t="shared" si="1"/>
        <v>597.60029999999995</v>
      </c>
      <c r="K6" t="s">
        <v>43</v>
      </c>
      <c r="L6">
        <v>3.1</v>
      </c>
    </row>
    <row r="7" spans="1:22">
      <c r="A7" t="s">
        <v>58</v>
      </c>
      <c r="B7">
        <v>38.700000000000003</v>
      </c>
      <c r="C7">
        <f t="shared" si="0"/>
        <v>708.65216400000008</v>
      </c>
      <c r="D7">
        <v>40.200000000000003</v>
      </c>
      <c r="E7">
        <f t="shared" si="1"/>
        <v>774.49682399999995</v>
      </c>
      <c r="K7" t="s">
        <v>44</v>
      </c>
      <c r="L7">
        <v>2.9</v>
      </c>
    </row>
    <row r="8" spans="1:22">
      <c r="A8" t="s">
        <v>59</v>
      </c>
      <c r="B8">
        <v>7</v>
      </c>
      <c r="C8">
        <f t="shared" si="0"/>
        <v>10.271999999999998</v>
      </c>
      <c r="D8">
        <v>8.3000000000000007</v>
      </c>
      <c r="E8">
        <f t="shared" si="1"/>
        <v>12.884324000000007</v>
      </c>
      <c r="K8" t="s">
        <v>38</v>
      </c>
      <c r="L8">
        <v>1.2</v>
      </c>
    </row>
    <row r="9" spans="1:22">
      <c r="A9" t="s">
        <v>59</v>
      </c>
      <c r="B9">
        <v>5.8</v>
      </c>
      <c r="C9">
        <f t="shared" si="0"/>
        <v>9.8364240000000045</v>
      </c>
      <c r="D9">
        <v>7.2</v>
      </c>
      <c r="E9">
        <f t="shared" si="1"/>
        <v>10.529004</v>
      </c>
      <c r="K9" t="s">
        <v>12</v>
      </c>
      <c r="M9">
        <v>1.8</v>
      </c>
    </row>
    <row r="10" spans="1:22">
      <c r="A10" t="s">
        <v>60</v>
      </c>
      <c r="B10">
        <v>5.7</v>
      </c>
      <c r="C10">
        <f t="shared" si="0"/>
        <v>9.8857440000000025</v>
      </c>
      <c r="D10">
        <v>6.8</v>
      </c>
      <c r="E10">
        <f t="shared" si="1"/>
        <v>10.067684</v>
      </c>
      <c r="K10" t="s">
        <v>45</v>
      </c>
      <c r="M10">
        <v>1.6</v>
      </c>
    </row>
    <row r="11" spans="1:22">
      <c r="A11" t="s">
        <v>56</v>
      </c>
      <c r="B11">
        <v>5.6</v>
      </c>
      <c r="C11">
        <f t="shared" si="0"/>
        <v>9.9482360000000014</v>
      </c>
      <c r="D11">
        <v>7.1</v>
      </c>
      <c r="E11">
        <f t="shared" si="1"/>
        <v>10.393915999999997</v>
      </c>
    </row>
    <row r="12" spans="1:22">
      <c r="A12" t="s">
        <v>57</v>
      </c>
      <c r="B12">
        <v>6</v>
      </c>
      <c r="C12">
        <f t="shared" si="0"/>
        <v>9.7773000000000003</v>
      </c>
      <c r="D12">
        <v>6.8</v>
      </c>
      <c r="E12">
        <f t="shared" si="1"/>
        <v>10.067684</v>
      </c>
    </row>
    <row r="13" spans="1:22">
      <c r="A13" t="s">
        <v>58</v>
      </c>
      <c r="B13">
        <v>43</v>
      </c>
      <c r="C13">
        <f t="shared" si="0"/>
        <v>905.33639999999991</v>
      </c>
      <c r="D13">
        <v>43.8</v>
      </c>
      <c r="E13">
        <f t="shared" si="1"/>
        <v>944.61590399999977</v>
      </c>
    </row>
    <row r="14" spans="1:22">
      <c r="A14" t="s">
        <v>58</v>
      </c>
      <c r="B14">
        <v>10.5</v>
      </c>
      <c r="C14">
        <f t="shared" si="0"/>
        <v>22.376399999999997</v>
      </c>
      <c r="D14">
        <v>11.6</v>
      </c>
      <c r="E14">
        <f t="shared" si="1"/>
        <v>29.513156000000002</v>
      </c>
    </row>
    <row r="15" spans="1:22">
      <c r="A15" t="s">
        <v>58</v>
      </c>
      <c r="B15">
        <v>16.399999999999999</v>
      </c>
      <c r="C15">
        <f t="shared" si="0"/>
        <v>79.306916000000001</v>
      </c>
      <c r="D15">
        <v>18.2</v>
      </c>
      <c r="E15">
        <f t="shared" si="1"/>
        <v>105.80374399999999</v>
      </c>
    </row>
    <row r="16" spans="1:22">
      <c r="A16" t="s">
        <v>58</v>
      </c>
      <c r="B16">
        <v>13</v>
      </c>
      <c r="C16">
        <f t="shared" si="0"/>
        <v>40.90140000000001</v>
      </c>
      <c r="D16">
        <v>14.9</v>
      </c>
      <c r="E16">
        <f t="shared" si="1"/>
        <v>60.48629600000001</v>
      </c>
    </row>
    <row r="17" spans="1:5">
      <c r="A17" t="s">
        <v>58</v>
      </c>
      <c r="B17">
        <v>5.5</v>
      </c>
      <c r="C17">
        <f t="shared" si="0"/>
        <v>10.023899999999998</v>
      </c>
      <c r="D17">
        <v>7.1</v>
      </c>
      <c r="E17">
        <f t="shared" si="1"/>
        <v>10.393915999999997</v>
      </c>
    </row>
    <row r="18" spans="1:5">
      <c r="A18" t="s">
        <v>58</v>
      </c>
      <c r="B18">
        <v>6</v>
      </c>
      <c r="C18">
        <f t="shared" si="0"/>
        <v>9.7773000000000003</v>
      </c>
      <c r="D18">
        <v>7.7</v>
      </c>
      <c r="E18">
        <f t="shared" si="1"/>
        <v>11.402024000000004</v>
      </c>
    </row>
    <row r="19" spans="1:5">
      <c r="A19" t="s">
        <v>58</v>
      </c>
      <c r="B19">
        <v>5.6</v>
      </c>
      <c r="C19">
        <f t="shared" si="0"/>
        <v>9.9482360000000014</v>
      </c>
      <c r="D19">
        <v>7</v>
      </c>
      <c r="E19">
        <f t="shared" si="1"/>
        <v>10.271999999999998</v>
      </c>
    </row>
    <row r="20" spans="1:5">
      <c r="A20" t="s">
        <v>58</v>
      </c>
      <c r="B20">
        <v>6.3</v>
      </c>
      <c r="C20">
        <f t="shared" si="0"/>
        <v>9.7874039999999987</v>
      </c>
      <c r="D20">
        <v>7.2</v>
      </c>
      <c r="E20">
        <f t="shared" si="1"/>
        <v>10.529004</v>
      </c>
    </row>
    <row r="21" spans="1:5">
      <c r="A21" t="s">
        <v>61</v>
      </c>
      <c r="B21">
        <v>7</v>
      </c>
      <c r="C21">
        <f t="shared" si="0"/>
        <v>10.271999999999998</v>
      </c>
      <c r="D21">
        <v>8.3000000000000007</v>
      </c>
      <c r="E21">
        <f t="shared" si="1"/>
        <v>12.884324000000007</v>
      </c>
    </row>
    <row r="22" spans="1:5">
      <c r="A22" t="s">
        <v>58</v>
      </c>
      <c r="B22">
        <v>7.4</v>
      </c>
      <c r="C22">
        <f t="shared" si="0"/>
        <v>10.838695999999999</v>
      </c>
      <c r="D22">
        <v>8.9</v>
      </c>
      <c r="E22">
        <f t="shared" si="1"/>
        <v>14.840816000000004</v>
      </c>
    </row>
    <row r="23" spans="1:5">
      <c r="A23" t="s">
        <v>58</v>
      </c>
      <c r="B23">
        <v>11.8</v>
      </c>
      <c r="C23">
        <f t="shared" si="0"/>
        <v>30.98198399999999</v>
      </c>
      <c r="D23">
        <v>13</v>
      </c>
      <c r="E23">
        <f t="shared" si="1"/>
        <v>40.90140000000001</v>
      </c>
    </row>
    <row r="24" spans="1:5">
      <c r="A24" t="s">
        <v>57</v>
      </c>
      <c r="B24">
        <v>5.4</v>
      </c>
      <c r="C24">
        <f t="shared" si="0"/>
        <v>10.112735999999998</v>
      </c>
      <c r="D24">
        <v>6.7</v>
      </c>
      <c r="E24">
        <f t="shared" si="1"/>
        <v>9.9852839999999965</v>
      </c>
    </row>
    <row r="25" spans="1:5">
      <c r="A25" t="s">
        <v>62</v>
      </c>
      <c r="B25">
        <v>5</v>
      </c>
      <c r="C25">
        <f t="shared" si="0"/>
        <v>10.599800000000005</v>
      </c>
      <c r="D25">
        <v>6.4</v>
      </c>
      <c r="E25">
        <f t="shared" si="1"/>
        <v>9.8171160000000022</v>
      </c>
    </row>
    <row r="26" spans="1:5">
      <c r="A26" t="s">
        <v>62</v>
      </c>
      <c r="B26">
        <v>8.1999999999999993</v>
      </c>
      <c r="C26">
        <f t="shared" si="0"/>
        <v>12.604344000000005</v>
      </c>
      <c r="D26">
        <v>9.6999999999999993</v>
      </c>
      <c r="E26">
        <f t="shared" si="1"/>
        <v>18.187103999999998</v>
      </c>
    </row>
    <row r="27" spans="1:5">
      <c r="A27" t="s">
        <v>55</v>
      </c>
      <c r="B27">
        <v>15.4</v>
      </c>
      <c r="C27">
        <f t="shared" si="0"/>
        <v>66.430536000000018</v>
      </c>
      <c r="D27">
        <v>16.8</v>
      </c>
      <c r="E27">
        <f t="shared" si="1"/>
        <v>84.826283999999987</v>
      </c>
    </row>
    <row r="28" spans="1:5">
      <c r="A28" t="s">
        <v>57</v>
      </c>
      <c r="B28">
        <v>13.4</v>
      </c>
      <c r="C28">
        <f t="shared" si="0"/>
        <v>44.629375999999993</v>
      </c>
      <c r="D28">
        <v>14.9</v>
      </c>
      <c r="E28">
        <f t="shared" si="1"/>
        <v>60.48629600000001</v>
      </c>
    </row>
    <row r="29" spans="1:5">
      <c r="A29" t="s">
        <v>57</v>
      </c>
      <c r="B29">
        <v>10.199999999999999</v>
      </c>
      <c r="C29">
        <f t="shared" si="0"/>
        <v>20.706623999999998</v>
      </c>
      <c r="D29">
        <v>11.7</v>
      </c>
      <c r="E29">
        <f t="shared" si="1"/>
        <v>30.24098399999999</v>
      </c>
    </row>
    <row r="30" spans="1:5">
      <c r="A30" t="s">
        <v>57</v>
      </c>
      <c r="B30">
        <v>7.6</v>
      </c>
      <c r="C30">
        <f t="shared" si="0"/>
        <v>11.201076</v>
      </c>
      <c r="D30">
        <v>9</v>
      </c>
      <c r="E30">
        <f t="shared" si="1"/>
        <v>15.213000000000001</v>
      </c>
    </row>
    <row r="31" spans="1:5">
      <c r="A31" t="s">
        <v>57</v>
      </c>
      <c r="B31">
        <v>13</v>
      </c>
      <c r="C31">
        <f t="shared" si="0"/>
        <v>40.90140000000001</v>
      </c>
      <c r="D31">
        <v>15.4</v>
      </c>
      <c r="E31">
        <f t="shared" si="1"/>
        <v>66.430536000000018</v>
      </c>
    </row>
    <row r="32" spans="1:5">
      <c r="A32" t="s">
        <v>63</v>
      </c>
      <c r="B32">
        <v>35.5</v>
      </c>
      <c r="C32">
        <f t="shared" si="0"/>
        <v>578.08889999999997</v>
      </c>
      <c r="D32">
        <v>37</v>
      </c>
      <c r="E32">
        <f t="shared" si="1"/>
        <v>637.61099999999988</v>
      </c>
    </row>
    <row r="33" spans="1:5">
      <c r="A33" t="s">
        <v>64</v>
      </c>
      <c r="B33">
        <v>9.6</v>
      </c>
      <c r="C33">
        <f t="shared" si="0"/>
        <v>17.722715999999998</v>
      </c>
      <c r="D33">
        <v>11.2</v>
      </c>
      <c r="E33">
        <f t="shared" si="1"/>
        <v>26.733563999999994</v>
      </c>
    </row>
    <row r="34" spans="1:5">
      <c r="A34" t="s">
        <v>65</v>
      </c>
      <c r="B34">
        <v>8.5</v>
      </c>
      <c r="C34">
        <f t="shared" si="0"/>
        <v>13.483799999999995</v>
      </c>
      <c r="D34">
        <v>10.199999999999999</v>
      </c>
      <c r="E34">
        <f t="shared" si="1"/>
        <v>20.706623999999998</v>
      </c>
    </row>
    <row r="35" spans="1:5">
      <c r="A35" t="s">
        <v>66</v>
      </c>
      <c r="B35">
        <v>8</v>
      </c>
      <c r="C35">
        <f t="shared" si="0"/>
        <v>12.0839</v>
      </c>
      <c r="D35">
        <v>9.6</v>
      </c>
      <c r="E35">
        <f t="shared" si="1"/>
        <v>17.722715999999998</v>
      </c>
    </row>
    <row r="36" spans="1:5">
      <c r="A36" t="s">
        <v>67</v>
      </c>
      <c r="B36">
        <v>5.8</v>
      </c>
      <c r="C36">
        <f t="shared" si="0"/>
        <v>9.8364240000000045</v>
      </c>
      <c r="D36">
        <v>7.3</v>
      </c>
      <c r="E36">
        <f t="shared" si="1"/>
        <v>10.677264000000001</v>
      </c>
    </row>
    <row r="37" spans="1:5">
      <c r="A37" t="s">
        <v>59</v>
      </c>
      <c r="B37">
        <v>16</v>
      </c>
      <c r="C37">
        <f t="shared" si="0"/>
        <v>73.9983</v>
      </c>
      <c r="D37">
        <v>17.5</v>
      </c>
      <c r="E37">
        <f t="shared" si="1"/>
        <v>94.9923</v>
      </c>
    </row>
    <row r="38" spans="1:5">
      <c r="A38" t="s">
        <v>59</v>
      </c>
      <c r="B38">
        <v>15.4</v>
      </c>
      <c r="C38">
        <f t="shared" si="0"/>
        <v>66.430536000000018</v>
      </c>
      <c r="D38">
        <v>16.8</v>
      </c>
      <c r="E38">
        <f t="shared" si="1"/>
        <v>84.826283999999987</v>
      </c>
    </row>
    <row r="39" spans="1:5">
      <c r="A39" t="s">
        <v>59</v>
      </c>
      <c r="B39">
        <v>13.2</v>
      </c>
      <c r="C39">
        <f t="shared" si="0"/>
        <v>42.739044000000007</v>
      </c>
      <c r="D39">
        <v>14.7</v>
      </c>
      <c r="E39">
        <f t="shared" si="1"/>
        <v>58.200804000000005</v>
      </c>
    </row>
    <row r="40" spans="1:5">
      <c r="A40" t="s">
        <v>57</v>
      </c>
      <c r="B40">
        <v>6.8</v>
      </c>
      <c r="C40">
        <f t="shared" si="0"/>
        <v>10.067684</v>
      </c>
      <c r="D40">
        <v>8</v>
      </c>
      <c r="E40">
        <f t="shared" si="1"/>
        <v>12.0839</v>
      </c>
    </row>
    <row r="41" spans="1:5">
      <c r="A41" t="s">
        <v>59</v>
      </c>
      <c r="B41">
        <v>6.7</v>
      </c>
      <c r="C41">
        <f t="shared" si="0"/>
        <v>9.9852839999999965</v>
      </c>
      <c r="D41">
        <v>8.3000000000000007</v>
      </c>
      <c r="E41">
        <f t="shared" si="1"/>
        <v>12.884324000000007</v>
      </c>
    </row>
    <row r="42" spans="1:5">
      <c r="A42" t="s">
        <v>67</v>
      </c>
      <c r="B42">
        <v>14.8</v>
      </c>
      <c r="C42">
        <f t="shared" si="0"/>
        <v>59.336963999999995</v>
      </c>
      <c r="D42">
        <v>16</v>
      </c>
      <c r="E42">
        <f t="shared" si="1"/>
        <v>73.9983</v>
      </c>
    </row>
    <row r="43" spans="1:5">
      <c r="A43" t="s">
        <v>68</v>
      </c>
      <c r="B43">
        <v>10.8</v>
      </c>
      <c r="C43">
        <f t="shared" si="0"/>
        <v>24.164724</v>
      </c>
      <c r="D43">
        <v>12.4</v>
      </c>
      <c r="E43">
        <f t="shared" si="1"/>
        <v>35.704595999999995</v>
      </c>
    </row>
    <row r="44" spans="1:5">
      <c r="A44" t="s">
        <v>59</v>
      </c>
      <c r="C44">
        <f>SUM(C3:C43)</f>
        <v>4023.3682000000003</v>
      </c>
      <c r="D44">
        <v>6.4</v>
      </c>
      <c r="E44">
        <f t="shared" si="1"/>
        <v>9.8171160000000022</v>
      </c>
    </row>
    <row r="45" spans="1:5">
      <c r="A45" t="s">
        <v>59</v>
      </c>
      <c r="D45">
        <v>5.6</v>
      </c>
      <c r="E45">
        <f t="shared" si="1"/>
        <v>9.9482360000000014</v>
      </c>
    </row>
    <row r="46" spans="1:5">
      <c r="E46">
        <f>SUM(E3:E45)</f>
        <v>4570.2249199999997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20"/>
  <sheetViews>
    <sheetView workbookViewId="0">
      <selection activeCell="G2" sqref="G2"/>
    </sheetView>
  </sheetViews>
  <sheetFormatPr defaultRowHeight="14.25"/>
  <cols>
    <col min="3" max="3" width="9"/>
    <col min="5" max="5" width="9"/>
  </cols>
  <sheetData>
    <row r="1" spans="1:23">
      <c r="A1" t="s">
        <v>0</v>
      </c>
      <c r="G1" t="s">
        <v>1</v>
      </c>
      <c r="I1" t="s">
        <v>2</v>
      </c>
      <c r="L1" t="s">
        <v>3</v>
      </c>
      <c r="O1" t="s">
        <v>4</v>
      </c>
      <c r="R1" t="s">
        <v>5</v>
      </c>
      <c r="U1" t="s">
        <v>6</v>
      </c>
    </row>
    <row r="2" spans="1:23">
      <c r="A2" t="s">
        <v>7</v>
      </c>
      <c r="B2" t="s">
        <v>106</v>
      </c>
      <c r="C2" t="s">
        <v>107</v>
      </c>
      <c r="D2" t="s">
        <v>8</v>
      </c>
      <c r="E2" t="s">
        <v>101</v>
      </c>
      <c r="G2">
        <v>2012</v>
      </c>
      <c r="H2">
        <v>2018</v>
      </c>
      <c r="I2" t="s">
        <v>9</v>
      </c>
      <c r="J2">
        <v>2012</v>
      </c>
      <c r="K2">
        <v>2018</v>
      </c>
      <c r="L2" t="s">
        <v>10</v>
      </c>
      <c r="M2">
        <v>2012</v>
      </c>
      <c r="N2">
        <v>2018</v>
      </c>
      <c r="O2" t="s">
        <v>10</v>
      </c>
      <c r="P2">
        <v>2012</v>
      </c>
      <c r="Q2">
        <v>2018</v>
      </c>
      <c r="R2" t="s">
        <v>11</v>
      </c>
      <c r="S2">
        <v>2012</v>
      </c>
      <c r="T2">
        <v>2018</v>
      </c>
      <c r="U2" t="s">
        <v>9</v>
      </c>
      <c r="V2">
        <v>2012</v>
      </c>
      <c r="W2">
        <v>2018</v>
      </c>
    </row>
    <row r="3" spans="1:23">
      <c r="A3" t="s">
        <v>59</v>
      </c>
      <c r="B3">
        <v>14.4</v>
      </c>
      <c r="C3">
        <f>34.4703-8.0671*(B3)+0.6586*(B3)^2</f>
        <v>54.871355999999992</v>
      </c>
      <c r="D3">
        <v>15.9</v>
      </c>
      <c r="E3">
        <f>34.4703-8.0671*(D3)+0.6586*(D3)^2</f>
        <v>72.704076000000015</v>
      </c>
      <c r="G3">
        <v>4</v>
      </c>
      <c r="H3">
        <v>4</v>
      </c>
      <c r="I3">
        <v>0</v>
      </c>
      <c r="L3" t="s">
        <v>20</v>
      </c>
      <c r="M3">
        <v>2.4</v>
      </c>
      <c r="N3">
        <v>3.1</v>
      </c>
      <c r="O3" t="s">
        <v>40</v>
      </c>
      <c r="P3">
        <v>4</v>
      </c>
      <c r="Q3">
        <v>6</v>
      </c>
      <c r="R3" t="s">
        <v>41</v>
      </c>
      <c r="S3">
        <v>78</v>
      </c>
      <c r="T3">
        <v>62</v>
      </c>
      <c r="U3" t="s">
        <v>51</v>
      </c>
      <c r="V3">
        <v>3</v>
      </c>
      <c r="W3">
        <v>10</v>
      </c>
    </row>
    <row r="4" spans="1:23">
      <c r="A4" t="s">
        <v>55</v>
      </c>
      <c r="B4">
        <v>37.4</v>
      </c>
      <c r="C4">
        <f t="shared" ref="C4:C19" si="0">34.4703-8.0671*(B4)+0.6586*(B4)^2</f>
        <v>653.98409599999991</v>
      </c>
      <c r="D4">
        <v>38.9</v>
      </c>
      <c r="E4">
        <f t="shared" ref="E4:E19" si="1">34.4703-8.0671*(D4)+0.6586*(D4)^2</f>
        <v>717.2602159999999</v>
      </c>
      <c r="L4" t="s">
        <v>48</v>
      </c>
      <c r="M4">
        <v>1.5</v>
      </c>
      <c r="N4">
        <v>2.1</v>
      </c>
      <c r="U4" t="s">
        <v>52</v>
      </c>
      <c r="V4">
        <v>1</v>
      </c>
      <c r="W4">
        <v>8</v>
      </c>
    </row>
    <row r="5" spans="1:23">
      <c r="A5" t="s">
        <v>92</v>
      </c>
      <c r="B5">
        <v>17.5</v>
      </c>
      <c r="C5">
        <f t="shared" si="0"/>
        <v>94.9923</v>
      </c>
      <c r="D5">
        <v>18.8</v>
      </c>
      <c r="E5">
        <f t="shared" si="1"/>
        <v>115.58440400000001</v>
      </c>
      <c r="L5" t="s">
        <v>42</v>
      </c>
      <c r="M5">
        <v>1.8</v>
      </c>
      <c r="N5">
        <v>2.2999999999999998</v>
      </c>
    </row>
    <row r="6" spans="1:23">
      <c r="A6" t="s">
        <v>92</v>
      </c>
      <c r="B6">
        <v>42</v>
      </c>
      <c r="C6">
        <f t="shared" si="0"/>
        <v>857.4224999999999</v>
      </c>
      <c r="D6">
        <v>43.5</v>
      </c>
      <c r="E6">
        <f t="shared" si="1"/>
        <v>929.78729999999996</v>
      </c>
      <c r="L6" t="s">
        <v>20</v>
      </c>
      <c r="M6">
        <v>4.5999999999999996</v>
      </c>
    </row>
    <row r="7" spans="1:23">
      <c r="A7" t="s">
        <v>57</v>
      </c>
      <c r="B7">
        <v>6.4</v>
      </c>
      <c r="C7">
        <f t="shared" si="0"/>
        <v>9.8171160000000022</v>
      </c>
      <c r="D7">
        <v>6.9</v>
      </c>
      <c r="E7">
        <f t="shared" si="1"/>
        <v>10.163256000000004</v>
      </c>
      <c r="L7" t="s">
        <v>19</v>
      </c>
      <c r="M7">
        <v>3.3</v>
      </c>
      <c r="N7">
        <v>3.9</v>
      </c>
    </row>
    <row r="8" spans="1:23">
      <c r="A8" t="s">
        <v>56</v>
      </c>
      <c r="B8">
        <v>7.3</v>
      </c>
      <c r="C8">
        <f t="shared" si="0"/>
        <v>10.677264000000001</v>
      </c>
      <c r="D8">
        <v>8.5</v>
      </c>
      <c r="E8">
        <f t="shared" si="1"/>
        <v>13.483799999999995</v>
      </c>
      <c r="L8" t="s">
        <v>22</v>
      </c>
      <c r="N8">
        <v>1.8</v>
      </c>
    </row>
    <row r="9" spans="1:23">
      <c r="A9" t="s">
        <v>59</v>
      </c>
      <c r="B9">
        <v>11.4</v>
      </c>
      <c r="C9">
        <f t="shared" si="0"/>
        <v>28.097016000000004</v>
      </c>
      <c r="D9">
        <v>12.6</v>
      </c>
      <c r="E9">
        <f t="shared" si="1"/>
        <v>37.384175999999982</v>
      </c>
      <c r="L9" t="s">
        <v>47</v>
      </c>
      <c r="N9">
        <v>2.1</v>
      </c>
    </row>
    <row r="10" spans="1:23">
      <c r="A10" t="s">
        <v>68</v>
      </c>
      <c r="B10">
        <v>38.6</v>
      </c>
      <c r="C10">
        <f t="shared" si="0"/>
        <v>704.36789599999997</v>
      </c>
      <c r="D10">
        <v>39.9</v>
      </c>
      <c r="E10">
        <f t="shared" si="1"/>
        <v>761.09079599999995</v>
      </c>
    </row>
    <row r="11" spans="1:23">
      <c r="A11" t="s">
        <v>97</v>
      </c>
      <c r="B11">
        <v>35.4</v>
      </c>
      <c r="C11">
        <f t="shared" si="0"/>
        <v>574.226136</v>
      </c>
      <c r="D11">
        <v>36.799999999999997</v>
      </c>
      <c r="E11">
        <f t="shared" si="1"/>
        <v>629.50348399999984</v>
      </c>
    </row>
    <row r="12" spans="1:23">
      <c r="A12" t="s">
        <v>68</v>
      </c>
      <c r="B12">
        <v>15.4</v>
      </c>
      <c r="C12">
        <f t="shared" si="0"/>
        <v>66.430536000000018</v>
      </c>
      <c r="D12">
        <v>17</v>
      </c>
      <c r="E12">
        <f t="shared" si="1"/>
        <v>87.664999999999992</v>
      </c>
    </row>
    <row r="13" spans="1:23">
      <c r="A13" t="s">
        <v>57</v>
      </c>
      <c r="B13">
        <v>5.6</v>
      </c>
      <c r="C13">
        <f t="shared" si="0"/>
        <v>9.9482360000000014</v>
      </c>
      <c r="D13">
        <v>6.8</v>
      </c>
      <c r="E13">
        <f t="shared" si="1"/>
        <v>10.067684</v>
      </c>
    </row>
    <row r="14" spans="1:23">
      <c r="A14" t="s">
        <v>98</v>
      </c>
      <c r="B14">
        <v>6.4</v>
      </c>
      <c r="C14">
        <f t="shared" si="0"/>
        <v>9.8171160000000022</v>
      </c>
      <c r="D14">
        <v>7.5</v>
      </c>
      <c r="E14">
        <f t="shared" si="1"/>
        <v>11.013300000000001</v>
      </c>
    </row>
    <row r="15" spans="1:23">
      <c r="A15" t="s">
        <v>99</v>
      </c>
      <c r="B15">
        <v>21.4</v>
      </c>
      <c r="C15">
        <f t="shared" si="0"/>
        <v>163.44681599999998</v>
      </c>
      <c r="D15">
        <v>22.4</v>
      </c>
      <c r="E15">
        <f t="shared" si="1"/>
        <v>184.22639599999997</v>
      </c>
    </row>
    <row r="16" spans="1:23">
      <c r="A16" t="s">
        <v>99</v>
      </c>
      <c r="B16">
        <v>14.4</v>
      </c>
      <c r="C16">
        <f t="shared" si="0"/>
        <v>54.871355999999992</v>
      </c>
      <c r="D16">
        <v>15.5</v>
      </c>
      <c r="E16">
        <f t="shared" si="1"/>
        <v>67.658899999999988</v>
      </c>
    </row>
    <row r="17" spans="1:5">
      <c r="A17" t="s">
        <v>99</v>
      </c>
      <c r="B17">
        <v>7.7</v>
      </c>
      <c r="C17">
        <f t="shared" si="0"/>
        <v>11.402024000000004</v>
      </c>
      <c r="D17">
        <v>8.6</v>
      </c>
      <c r="E17">
        <f t="shared" si="1"/>
        <v>13.803295999999996</v>
      </c>
    </row>
    <row r="18" spans="1:5">
      <c r="A18" t="s">
        <v>56</v>
      </c>
      <c r="B18">
        <v>13.5</v>
      </c>
      <c r="C18">
        <f t="shared" si="0"/>
        <v>45.59429999999999</v>
      </c>
      <c r="D18">
        <v>15</v>
      </c>
      <c r="E18">
        <f t="shared" si="1"/>
        <v>61.648799999999994</v>
      </c>
    </row>
    <row r="19" spans="1:5">
      <c r="A19" t="s">
        <v>100</v>
      </c>
      <c r="B19">
        <v>9.4</v>
      </c>
      <c r="C19">
        <f t="shared" si="0"/>
        <v>16.833455999999998</v>
      </c>
      <c r="D19">
        <v>10.7</v>
      </c>
      <c r="E19">
        <f t="shared" si="1"/>
        <v>23.555444000000001</v>
      </c>
    </row>
    <row r="20" spans="1:5">
      <c r="C20">
        <f>SUM(C3:C19)</f>
        <v>3366.7995200000005</v>
      </c>
      <c r="E20">
        <f>SUM(E3:E19)</f>
        <v>3746.6003279999995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0"/>
  <sheetViews>
    <sheetView topLeftCell="A13" workbookViewId="0">
      <selection activeCell="G20" sqref="G20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106</v>
      </c>
      <c r="C2" t="s">
        <v>108</v>
      </c>
      <c r="D2" t="s">
        <v>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69</v>
      </c>
      <c r="B3">
        <v>21.3</v>
      </c>
      <c r="C3">
        <f>34.4703-8.0671*(B3)+0.6586*(B3)^2</f>
        <v>161.44130400000006</v>
      </c>
      <c r="D3">
        <v>0</v>
      </c>
      <c r="F3">
        <v>3</v>
      </c>
      <c r="H3">
        <v>0</v>
      </c>
      <c r="K3" t="s">
        <v>22</v>
      </c>
      <c r="L3">
        <v>1.5</v>
      </c>
      <c r="M3">
        <v>4.2</v>
      </c>
      <c r="N3" t="s">
        <v>22</v>
      </c>
      <c r="O3">
        <v>4</v>
      </c>
      <c r="P3">
        <v>9</v>
      </c>
      <c r="Q3" t="s">
        <v>22</v>
      </c>
      <c r="R3">
        <v>12</v>
      </c>
      <c r="S3">
        <v>21</v>
      </c>
      <c r="T3">
        <v>0</v>
      </c>
    </row>
    <row r="4" spans="1:22">
      <c r="A4" t="s">
        <v>69</v>
      </c>
      <c r="B4">
        <v>18.600000000000001</v>
      </c>
      <c r="C4">
        <f t="shared" ref="C4:C19" si="0">34.4703-8.0671*(B4)+0.6586*(B4)^2</f>
        <v>112.27149600000001</v>
      </c>
      <c r="D4">
        <v>20.100000000000001</v>
      </c>
      <c r="E4">
        <f t="shared" ref="E4:E19" si="1">34.4703-8.0671*(D4)+0.6586*(D4)^2</f>
        <v>138.40257599999998</v>
      </c>
      <c r="K4" t="s">
        <v>23</v>
      </c>
      <c r="L4">
        <v>1.1000000000000001</v>
      </c>
    </row>
    <row r="5" spans="1:22">
      <c r="A5" t="s">
        <v>70</v>
      </c>
      <c r="B5">
        <v>10.8</v>
      </c>
      <c r="C5">
        <f t="shared" si="0"/>
        <v>24.164724</v>
      </c>
      <c r="D5">
        <v>12</v>
      </c>
      <c r="E5">
        <f t="shared" si="1"/>
        <v>32.503499999999995</v>
      </c>
      <c r="K5" t="s">
        <v>22</v>
      </c>
      <c r="L5">
        <v>1.1000000000000001</v>
      </c>
      <c r="M5">
        <v>3.4</v>
      </c>
    </row>
    <row r="6" spans="1:22">
      <c r="A6" t="s">
        <v>70</v>
      </c>
      <c r="B6">
        <v>12.5</v>
      </c>
      <c r="C6">
        <f t="shared" si="0"/>
        <v>36.537800000000004</v>
      </c>
      <c r="D6">
        <v>13.8</v>
      </c>
      <c r="E6">
        <f t="shared" si="1"/>
        <v>48.568104000000005</v>
      </c>
      <c r="K6" t="s">
        <v>23</v>
      </c>
      <c r="L6">
        <v>2.6</v>
      </c>
    </row>
    <row r="7" spans="1:22">
      <c r="A7" t="s">
        <v>55</v>
      </c>
      <c r="B7">
        <v>8.4</v>
      </c>
      <c r="C7">
        <f t="shared" si="0"/>
        <v>13.177475999999992</v>
      </c>
      <c r="D7">
        <v>10.199999999999999</v>
      </c>
      <c r="E7">
        <f t="shared" si="1"/>
        <v>20.706623999999998</v>
      </c>
      <c r="K7" t="s">
        <v>23</v>
      </c>
      <c r="M7">
        <v>1.8</v>
      </c>
    </row>
    <row r="8" spans="1:22">
      <c r="A8" t="s">
        <v>69</v>
      </c>
      <c r="B8">
        <v>11</v>
      </c>
      <c r="C8">
        <f t="shared" si="0"/>
        <v>25.422799999999988</v>
      </c>
      <c r="D8">
        <v>12.7</v>
      </c>
      <c r="E8">
        <f t="shared" si="1"/>
        <v>38.243724</v>
      </c>
      <c r="K8" t="s">
        <v>23</v>
      </c>
      <c r="M8">
        <v>2.5</v>
      </c>
    </row>
    <row r="9" spans="1:22">
      <c r="A9" t="s">
        <v>69</v>
      </c>
      <c r="B9">
        <v>14.3</v>
      </c>
      <c r="C9">
        <f t="shared" si="0"/>
        <v>53.787883999999991</v>
      </c>
      <c r="D9">
        <v>15.8</v>
      </c>
      <c r="E9">
        <f t="shared" si="1"/>
        <v>71.423023999999998</v>
      </c>
      <c r="K9" t="s">
        <v>18</v>
      </c>
      <c r="L9">
        <v>2.1</v>
      </c>
      <c r="M9">
        <v>4.9000000000000004</v>
      </c>
    </row>
    <row r="10" spans="1:22">
      <c r="A10" t="s">
        <v>69</v>
      </c>
      <c r="B10">
        <v>21</v>
      </c>
      <c r="C10">
        <f t="shared" si="0"/>
        <v>155.50379999999998</v>
      </c>
      <c r="D10">
        <v>0</v>
      </c>
      <c r="K10" t="s">
        <v>18</v>
      </c>
      <c r="L10">
        <v>2.6</v>
      </c>
    </row>
    <row r="11" spans="1:22">
      <c r="A11" t="s">
        <v>70</v>
      </c>
      <c r="B11">
        <v>12.4</v>
      </c>
      <c r="C11">
        <f t="shared" si="0"/>
        <v>35.704595999999995</v>
      </c>
      <c r="D11">
        <v>13.7</v>
      </c>
      <c r="E11">
        <f t="shared" si="1"/>
        <v>47.563663999999974</v>
      </c>
    </row>
    <row r="12" spans="1:22">
      <c r="A12" t="s">
        <v>70</v>
      </c>
      <c r="B12">
        <v>10.5</v>
      </c>
      <c r="C12">
        <f t="shared" si="0"/>
        <v>22.376399999999997</v>
      </c>
      <c r="D12">
        <v>11.8</v>
      </c>
      <c r="E12">
        <f t="shared" si="1"/>
        <v>30.98198399999999</v>
      </c>
    </row>
    <row r="13" spans="1:22">
      <c r="A13" t="s">
        <v>70</v>
      </c>
      <c r="B13">
        <v>9</v>
      </c>
      <c r="C13">
        <f t="shared" si="0"/>
        <v>15.213000000000001</v>
      </c>
      <c r="D13">
        <v>10.7</v>
      </c>
      <c r="E13">
        <f t="shared" si="1"/>
        <v>23.555444000000001</v>
      </c>
    </row>
    <row r="14" spans="1:22">
      <c r="A14" t="s">
        <v>55</v>
      </c>
      <c r="B14">
        <v>5.6</v>
      </c>
      <c r="C14">
        <f t="shared" si="0"/>
        <v>9.9482360000000014</v>
      </c>
      <c r="D14">
        <v>7.2</v>
      </c>
      <c r="E14">
        <f t="shared" si="1"/>
        <v>10.529004</v>
      </c>
    </row>
    <row r="15" spans="1:22">
      <c r="A15" t="s">
        <v>55</v>
      </c>
      <c r="B15">
        <v>5</v>
      </c>
      <c r="C15">
        <f t="shared" si="0"/>
        <v>10.599800000000005</v>
      </c>
      <c r="D15">
        <v>6.8</v>
      </c>
      <c r="E15">
        <f t="shared" si="1"/>
        <v>10.067684</v>
      </c>
    </row>
    <row r="16" spans="1:22">
      <c r="A16" t="s">
        <v>71</v>
      </c>
      <c r="B16">
        <v>5.2</v>
      </c>
      <c r="C16">
        <f t="shared" si="0"/>
        <v>10.329924000000002</v>
      </c>
      <c r="D16">
        <v>5.7</v>
      </c>
      <c r="E16">
        <f t="shared" si="1"/>
        <v>9.8857440000000025</v>
      </c>
    </row>
    <row r="17" spans="1:5">
      <c r="A17" t="s">
        <v>72</v>
      </c>
      <c r="B17">
        <v>12</v>
      </c>
      <c r="C17">
        <f t="shared" si="0"/>
        <v>32.503499999999995</v>
      </c>
      <c r="D17">
        <v>13.3</v>
      </c>
      <c r="E17">
        <f t="shared" si="1"/>
        <v>43.677623999999994</v>
      </c>
    </row>
    <row r="18" spans="1:5">
      <c r="A18" t="s">
        <v>71</v>
      </c>
      <c r="B18">
        <v>6.2</v>
      </c>
      <c r="C18">
        <f t="shared" si="0"/>
        <v>9.7708639999999995</v>
      </c>
      <c r="D18">
        <v>6.6</v>
      </c>
      <c r="E18">
        <f t="shared" si="1"/>
        <v>9.9160560000000046</v>
      </c>
    </row>
    <row r="19" spans="1:5">
      <c r="A19" t="s">
        <v>70</v>
      </c>
      <c r="B19">
        <v>74.400000000000006</v>
      </c>
      <c r="C19">
        <f t="shared" si="0"/>
        <v>3079.866156</v>
      </c>
      <c r="D19">
        <v>75.7</v>
      </c>
      <c r="E19">
        <f t="shared" si="1"/>
        <v>3197.8915440000001</v>
      </c>
    </row>
    <row r="20" spans="1:5">
      <c r="C20">
        <f>SUM(C3:C19)</f>
        <v>3808.61976</v>
      </c>
      <c r="E20">
        <f>SUM(E3:E19)</f>
        <v>3733.9162999999999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4"/>
  <sheetViews>
    <sheetView topLeftCell="A7" workbookViewId="0">
      <selection activeCell="F14" sqref="F1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106</v>
      </c>
      <c r="C2" t="s">
        <v>110</v>
      </c>
      <c r="D2" t="s">
        <v>8</v>
      </c>
      <c r="E2" t="s">
        <v>102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73</v>
      </c>
      <c r="B3">
        <v>40.299999999999997</v>
      </c>
      <c r="C3">
        <f>34.4703-8.0671*(B3)+0.6586*(B3)^2</f>
        <v>778.99184399999967</v>
      </c>
      <c r="D3">
        <v>41.4</v>
      </c>
      <c r="E3">
        <f>34.4703-8.0671*(D3)+0.6586*(D3)^2</f>
        <v>829.30641599999967</v>
      </c>
      <c r="F3">
        <v>4</v>
      </c>
      <c r="G3">
        <v>5</v>
      </c>
      <c r="H3">
        <v>0</v>
      </c>
      <c r="K3" t="s">
        <v>29</v>
      </c>
      <c r="L3">
        <v>3.6</v>
      </c>
      <c r="N3" t="s">
        <v>29</v>
      </c>
      <c r="O3">
        <v>6</v>
      </c>
      <c r="P3">
        <v>8</v>
      </c>
      <c r="Q3" t="s">
        <v>37</v>
      </c>
      <c r="R3">
        <v>2</v>
      </c>
      <c r="S3">
        <v>5</v>
      </c>
      <c r="T3" t="s">
        <v>25</v>
      </c>
      <c r="U3">
        <v>5</v>
      </c>
      <c r="V3">
        <v>20</v>
      </c>
    </row>
    <row r="4" spans="1:22">
      <c r="A4" t="s">
        <v>73</v>
      </c>
      <c r="B4">
        <v>9.4</v>
      </c>
      <c r="C4">
        <f t="shared" ref="C4:C21" si="0">34.4703-8.0671*(B4)+0.6586*(B4)^2</f>
        <v>16.833455999999998</v>
      </c>
      <c r="D4">
        <v>10.8</v>
      </c>
      <c r="E4">
        <f t="shared" ref="E4:E23" si="1">34.4703-8.0671*(D4)+0.6586*(D4)^2</f>
        <v>24.164724</v>
      </c>
      <c r="K4" t="s">
        <v>29</v>
      </c>
      <c r="L4">
        <v>3.1</v>
      </c>
      <c r="M4">
        <v>4.5999999999999996</v>
      </c>
      <c r="T4" t="s">
        <v>24</v>
      </c>
      <c r="U4">
        <v>45</v>
      </c>
      <c r="V4">
        <v>55</v>
      </c>
    </row>
    <row r="5" spans="1:22">
      <c r="A5" t="s">
        <v>70</v>
      </c>
      <c r="B5">
        <v>7.8</v>
      </c>
      <c r="C5">
        <f t="shared" si="0"/>
        <v>11.616144000000006</v>
      </c>
      <c r="D5">
        <v>10</v>
      </c>
      <c r="E5">
        <f t="shared" si="1"/>
        <v>19.659300000000009</v>
      </c>
      <c r="K5" t="s">
        <v>12</v>
      </c>
      <c r="L5">
        <v>2.6</v>
      </c>
      <c r="M5">
        <v>2.9</v>
      </c>
    </row>
    <row r="6" spans="1:22">
      <c r="A6" t="s">
        <v>73</v>
      </c>
      <c r="B6">
        <v>13.2</v>
      </c>
      <c r="C6">
        <f t="shared" si="0"/>
        <v>42.739044000000007</v>
      </c>
      <c r="D6">
        <v>14.8</v>
      </c>
      <c r="E6">
        <f t="shared" si="1"/>
        <v>59.336963999999995</v>
      </c>
      <c r="K6" t="s">
        <v>12</v>
      </c>
      <c r="M6">
        <v>1.8</v>
      </c>
    </row>
    <row r="7" spans="1:22">
      <c r="A7" t="s">
        <v>70</v>
      </c>
      <c r="B7">
        <v>10.3</v>
      </c>
      <c r="C7">
        <f t="shared" si="0"/>
        <v>21.25004400000001</v>
      </c>
      <c r="D7">
        <v>12.1</v>
      </c>
      <c r="E7">
        <f t="shared" si="1"/>
        <v>33.284016000000001</v>
      </c>
      <c r="K7" t="s">
        <v>29</v>
      </c>
      <c r="M7">
        <v>1.6</v>
      </c>
    </row>
    <row r="8" spans="1:22">
      <c r="A8" t="s">
        <v>55</v>
      </c>
      <c r="B8">
        <v>13.2</v>
      </c>
      <c r="C8">
        <f t="shared" si="0"/>
        <v>42.739044000000007</v>
      </c>
      <c r="D8">
        <v>14.9</v>
      </c>
      <c r="E8">
        <f t="shared" si="1"/>
        <v>60.48629600000001</v>
      </c>
    </row>
    <row r="9" spans="1:22">
      <c r="A9" t="s">
        <v>73</v>
      </c>
      <c r="B9">
        <v>16.399999999999999</v>
      </c>
      <c r="C9">
        <f t="shared" si="0"/>
        <v>79.306916000000001</v>
      </c>
      <c r="D9">
        <v>17.899999999999999</v>
      </c>
      <c r="E9">
        <f t="shared" si="1"/>
        <v>101.09123599999998</v>
      </c>
    </row>
    <row r="10" spans="1:22">
      <c r="A10" t="s">
        <v>55</v>
      </c>
      <c r="B10">
        <v>41.3</v>
      </c>
      <c r="C10">
        <f t="shared" si="0"/>
        <v>824.6665039999998</v>
      </c>
      <c r="D10">
        <v>42.8</v>
      </c>
      <c r="E10">
        <f t="shared" si="1"/>
        <v>895.64824399999986</v>
      </c>
    </row>
    <row r="11" spans="1:22">
      <c r="A11" t="s">
        <v>74</v>
      </c>
      <c r="B11">
        <v>10.3</v>
      </c>
      <c r="C11">
        <f t="shared" si="0"/>
        <v>21.25004400000001</v>
      </c>
      <c r="D11">
        <v>11.7</v>
      </c>
      <c r="E11">
        <f t="shared" si="1"/>
        <v>30.24098399999999</v>
      </c>
    </row>
    <row r="12" spans="1:22">
      <c r="A12" t="s">
        <v>74</v>
      </c>
      <c r="B12">
        <v>7.8</v>
      </c>
      <c r="C12">
        <f t="shared" si="0"/>
        <v>11.616144000000006</v>
      </c>
      <c r="D12">
        <v>8.9</v>
      </c>
      <c r="E12">
        <f t="shared" si="1"/>
        <v>14.840816000000004</v>
      </c>
    </row>
    <row r="13" spans="1:22">
      <c r="A13" t="s">
        <v>70</v>
      </c>
      <c r="B13">
        <v>12.4</v>
      </c>
      <c r="C13">
        <f t="shared" si="0"/>
        <v>35.704595999999995</v>
      </c>
      <c r="D13">
        <v>13.9</v>
      </c>
      <c r="E13">
        <f t="shared" si="1"/>
        <v>49.585716000000005</v>
      </c>
    </row>
    <row r="14" spans="1:22">
      <c r="A14" t="s">
        <v>75</v>
      </c>
      <c r="B14">
        <v>34.1</v>
      </c>
      <c r="C14">
        <f t="shared" si="0"/>
        <v>525.20885599999997</v>
      </c>
      <c r="D14">
        <v>34.799999999999997</v>
      </c>
      <c r="E14">
        <f t="shared" si="1"/>
        <v>551.32616399999984</v>
      </c>
    </row>
    <row r="15" spans="1:22">
      <c r="A15" t="s">
        <v>71</v>
      </c>
      <c r="B15">
        <v>5.0999999999999996</v>
      </c>
      <c r="C15">
        <f t="shared" si="0"/>
        <v>10.458276000000001</v>
      </c>
      <c r="D15">
        <v>5.6</v>
      </c>
      <c r="E15">
        <f t="shared" si="1"/>
        <v>9.9482360000000014</v>
      </c>
    </row>
    <row r="16" spans="1:22">
      <c r="A16" t="s">
        <v>76</v>
      </c>
      <c r="B16">
        <v>20.3</v>
      </c>
      <c r="C16">
        <f t="shared" si="0"/>
        <v>142.11064399999998</v>
      </c>
      <c r="D16">
        <v>21.2</v>
      </c>
      <c r="E16">
        <f t="shared" si="1"/>
        <v>159.44896399999999</v>
      </c>
    </row>
    <row r="17" spans="1:5">
      <c r="A17" t="s">
        <v>55</v>
      </c>
      <c r="B17">
        <v>34</v>
      </c>
      <c r="C17">
        <f t="shared" si="0"/>
        <v>521.53049999999996</v>
      </c>
      <c r="D17">
        <v>35</v>
      </c>
      <c r="E17">
        <f t="shared" si="1"/>
        <v>558.90679999999998</v>
      </c>
    </row>
    <row r="18" spans="1:5">
      <c r="A18" t="s">
        <v>77</v>
      </c>
      <c r="B18">
        <v>10.3</v>
      </c>
      <c r="C18">
        <f t="shared" si="0"/>
        <v>21.25004400000001</v>
      </c>
      <c r="D18">
        <v>3</v>
      </c>
      <c r="E18">
        <f t="shared" si="1"/>
        <v>16.196400000000001</v>
      </c>
    </row>
    <row r="19" spans="1:5">
      <c r="A19" t="s">
        <v>78</v>
      </c>
      <c r="B19">
        <v>8.1999999999999993</v>
      </c>
      <c r="C19">
        <f t="shared" si="0"/>
        <v>12.604344000000005</v>
      </c>
      <c r="D19">
        <v>8.6999999999999993</v>
      </c>
      <c r="E19">
        <f t="shared" si="1"/>
        <v>14.135963999999994</v>
      </c>
    </row>
    <row r="20" spans="1:5">
      <c r="A20" t="s">
        <v>76</v>
      </c>
      <c r="B20">
        <v>5.6</v>
      </c>
      <c r="C20">
        <f t="shared" si="0"/>
        <v>9.9482360000000014</v>
      </c>
      <c r="D20">
        <v>6.8</v>
      </c>
      <c r="E20">
        <f t="shared" si="1"/>
        <v>10.067684</v>
      </c>
    </row>
    <row r="21" spans="1:5">
      <c r="A21" t="s">
        <v>76</v>
      </c>
      <c r="B21">
        <v>6.4</v>
      </c>
      <c r="C21">
        <f t="shared" si="0"/>
        <v>9.8171160000000022</v>
      </c>
      <c r="D21">
        <v>7.9</v>
      </c>
      <c r="E21">
        <f t="shared" si="1"/>
        <v>11.843435999999997</v>
      </c>
    </row>
    <row r="22" spans="1:5">
      <c r="A22" t="s">
        <v>55</v>
      </c>
      <c r="C22">
        <f>SUM(C3:C21)</f>
        <v>3139.6417959999994</v>
      </c>
      <c r="D22">
        <v>5.6</v>
      </c>
      <c r="E22">
        <f t="shared" si="1"/>
        <v>9.9482360000000014</v>
      </c>
    </row>
    <row r="23" spans="1:5">
      <c r="A23" t="s">
        <v>71</v>
      </c>
      <c r="D23">
        <v>5.0999999999999996</v>
      </c>
      <c r="E23">
        <f t="shared" si="1"/>
        <v>10.458276000000001</v>
      </c>
    </row>
    <row r="24" spans="1:5">
      <c r="E24">
        <f>SUM(E3:E23)</f>
        <v>3469.9248719999996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6"/>
  <sheetViews>
    <sheetView topLeftCell="A10" workbookViewId="0">
      <selection activeCell="G20" sqref="G20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106</v>
      </c>
      <c r="C2" t="s">
        <v>109</v>
      </c>
      <c r="D2" t="s">
        <v>8</v>
      </c>
      <c r="E2" t="s">
        <v>103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78</v>
      </c>
      <c r="B3">
        <v>6.4</v>
      </c>
      <c r="C3">
        <f>34.4703-8.0671*(B3)+0.6586*(B3)^2</f>
        <v>9.8171160000000022</v>
      </c>
      <c r="D3">
        <v>7.6</v>
      </c>
      <c r="E3">
        <f>34.4703-8.0671*(D3)+0.6586*(D3)^2</f>
        <v>11.201076</v>
      </c>
      <c r="F3">
        <v>0</v>
      </c>
      <c r="H3" t="s">
        <v>14</v>
      </c>
      <c r="I3">
        <v>1</v>
      </c>
      <c r="K3">
        <v>0</v>
      </c>
      <c r="N3">
        <v>0</v>
      </c>
      <c r="Q3" t="s">
        <v>46</v>
      </c>
      <c r="R3">
        <v>3</v>
      </c>
      <c r="S3">
        <v>3</v>
      </c>
      <c r="T3" t="s">
        <v>27</v>
      </c>
      <c r="U3">
        <v>25</v>
      </c>
      <c r="V3">
        <v>40</v>
      </c>
    </row>
    <row r="4" spans="1:22">
      <c r="A4" t="s">
        <v>70</v>
      </c>
      <c r="B4">
        <v>5.7</v>
      </c>
      <c r="C4">
        <f t="shared" ref="C4:C25" si="0">34.4703-8.0671*(B4)+0.6586*(B4)^2</f>
        <v>9.8857440000000025</v>
      </c>
      <c r="D4">
        <v>7.2</v>
      </c>
      <c r="E4">
        <f t="shared" ref="E4:E25" si="1">34.4703-8.0671*(D4)+0.6586*(D4)^2</f>
        <v>10.529004</v>
      </c>
      <c r="T4" t="s">
        <v>26</v>
      </c>
      <c r="U4">
        <v>45</v>
      </c>
      <c r="V4">
        <v>30</v>
      </c>
    </row>
    <row r="5" spans="1:22">
      <c r="A5" t="s">
        <v>77</v>
      </c>
      <c r="B5">
        <v>11.3</v>
      </c>
      <c r="C5">
        <f t="shared" si="0"/>
        <v>27.408704000000007</v>
      </c>
      <c r="D5">
        <v>13</v>
      </c>
      <c r="E5">
        <f t="shared" si="1"/>
        <v>40.90140000000001</v>
      </c>
      <c r="T5" t="s">
        <v>25</v>
      </c>
      <c r="U5">
        <v>10</v>
      </c>
      <c r="V5">
        <v>20</v>
      </c>
    </row>
    <row r="6" spans="1:22">
      <c r="A6" t="s">
        <v>79</v>
      </c>
      <c r="B6">
        <v>6.8</v>
      </c>
      <c r="C6">
        <f t="shared" si="0"/>
        <v>10.067684</v>
      </c>
      <c r="D6">
        <v>7.9</v>
      </c>
      <c r="E6">
        <f t="shared" si="1"/>
        <v>11.843435999999997</v>
      </c>
    </row>
    <row r="7" spans="1:22">
      <c r="A7" t="s">
        <v>70</v>
      </c>
      <c r="B7">
        <v>19.2</v>
      </c>
      <c r="C7">
        <f t="shared" si="0"/>
        <v>122.36828399999999</v>
      </c>
      <c r="D7">
        <v>20.7</v>
      </c>
      <c r="E7">
        <f t="shared" si="1"/>
        <v>149.68484399999994</v>
      </c>
    </row>
    <row r="8" spans="1:22">
      <c r="A8" t="s">
        <v>80</v>
      </c>
      <c r="B8">
        <v>9.5</v>
      </c>
      <c r="C8">
        <f t="shared" si="0"/>
        <v>17.271499999999996</v>
      </c>
      <c r="D8">
        <v>11</v>
      </c>
      <c r="E8">
        <f t="shared" si="1"/>
        <v>25.422799999999988</v>
      </c>
    </row>
    <row r="9" spans="1:22">
      <c r="A9" t="s">
        <v>80</v>
      </c>
      <c r="B9">
        <v>16.3</v>
      </c>
      <c r="C9">
        <f t="shared" si="0"/>
        <v>77.960003999999998</v>
      </c>
      <c r="D9">
        <v>17.8</v>
      </c>
      <c r="E9">
        <f t="shared" si="1"/>
        <v>99.546744000000018</v>
      </c>
    </row>
    <row r="10" spans="1:22">
      <c r="A10" t="s">
        <v>71</v>
      </c>
      <c r="B10">
        <v>5.8</v>
      </c>
      <c r="C10">
        <f t="shared" si="0"/>
        <v>9.8364240000000045</v>
      </c>
      <c r="D10">
        <v>7.2</v>
      </c>
      <c r="E10">
        <f t="shared" si="1"/>
        <v>10.529004</v>
      </c>
    </row>
    <row r="11" spans="1:22">
      <c r="A11" t="s">
        <v>77</v>
      </c>
      <c r="B11">
        <v>7.7</v>
      </c>
      <c r="C11">
        <f t="shared" si="0"/>
        <v>11.402024000000004</v>
      </c>
      <c r="D11">
        <v>8.4</v>
      </c>
      <c r="E11">
        <f t="shared" si="1"/>
        <v>13.177475999999992</v>
      </c>
    </row>
    <row r="12" spans="1:22">
      <c r="A12" t="s">
        <v>55</v>
      </c>
      <c r="B12">
        <v>7.4</v>
      </c>
      <c r="C12">
        <f t="shared" si="0"/>
        <v>10.838695999999999</v>
      </c>
      <c r="D12">
        <v>8.9</v>
      </c>
      <c r="E12">
        <f t="shared" si="1"/>
        <v>14.840816000000004</v>
      </c>
    </row>
    <row r="13" spans="1:22">
      <c r="A13" t="s">
        <v>70</v>
      </c>
      <c r="B13">
        <v>16.399999999999999</v>
      </c>
      <c r="C13">
        <f t="shared" si="0"/>
        <v>79.306916000000001</v>
      </c>
      <c r="D13">
        <v>0</v>
      </c>
    </row>
    <row r="14" spans="1:22">
      <c r="A14" t="s">
        <v>70</v>
      </c>
      <c r="B14">
        <v>8.3000000000000007</v>
      </c>
      <c r="C14">
        <f t="shared" si="0"/>
        <v>12.884324000000007</v>
      </c>
      <c r="D14">
        <v>9.8000000000000007</v>
      </c>
      <c r="E14">
        <f t="shared" si="1"/>
        <v>18.664664000000009</v>
      </c>
    </row>
    <row r="15" spans="1:22">
      <c r="A15" t="s">
        <v>70</v>
      </c>
      <c r="B15">
        <v>59.5</v>
      </c>
      <c r="C15">
        <f t="shared" si="0"/>
        <v>1886.0864999999997</v>
      </c>
      <c r="D15">
        <v>60.2</v>
      </c>
      <c r="E15">
        <f t="shared" si="1"/>
        <v>1935.6236240000003</v>
      </c>
    </row>
    <row r="16" spans="1:22">
      <c r="A16" t="s">
        <v>55</v>
      </c>
      <c r="B16">
        <v>11.4</v>
      </c>
      <c r="C16">
        <f t="shared" si="0"/>
        <v>28.097016000000004</v>
      </c>
      <c r="D16">
        <v>12.8</v>
      </c>
      <c r="E16">
        <f t="shared" si="1"/>
        <v>39.116444000000016</v>
      </c>
    </row>
    <row r="17" spans="1:5">
      <c r="A17" t="s">
        <v>70</v>
      </c>
      <c r="B17">
        <v>7.4</v>
      </c>
      <c r="C17">
        <f t="shared" si="0"/>
        <v>10.838695999999999</v>
      </c>
      <c r="D17">
        <v>9.1</v>
      </c>
      <c r="E17">
        <f t="shared" si="1"/>
        <v>15.598356000000003</v>
      </c>
    </row>
    <row r="18" spans="1:5">
      <c r="A18" t="s">
        <v>81</v>
      </c>
      <c r="B18">
        <v>42.2</v>
      </c>
      <c r="C18">
        <f t="shared" si="0"/>
        <v>866.89990399999999</v>
      </c>
      <c r="D18">
        <v>43.8</v>
      </c>
      <c r="E18">
        <f t="shared" si="1"/>
        <v>944.61590399999977</v>
      </c>
    </row>
    <row r="19" spans="1:5">
      <c r="A19" t="s">
        <v>73</v>
      </c>
      <c r="B19">
        <v>38.9</v>
      </c>
      <c r="C19">
        <f t="shared" si="0"/>
        <v>717.2602159999999</v>
      </c>
      <c r="D19">
        <v>39.700000000000003</v>
      </c>
      <c r="E19">
        <f t="shared" si="1"/>
        <v>752.21930399999997</v>
      </c>
    </row>
    <row r="20" spans="1:5">
      <c r="A20" t="s">
        <v>73</v>
      </c>
      <c r="B20">
        <v>23.4</v>
      </c>
      <c r="C20">
        <f t="shared" si="0"/>
        <v>206.32317599999996</v>
      </c>
      <c r="D20">
        <v>24.5</v>
      </c>
      <c r="E20">
        <f t="shared" si="1"/>
        <v>232.15099999999998</v>
      </c>
    </row>
    <row r="21" spans="1:5">
      <c r="A21" t="s">
        <v>70</v>
      </c>
      <c r="B21">
        <v>21.6</v>
      </c>
      <c r="C21">
        <f t="shared" si="0"/>
        <v>167.49735600000002</v>
      </c>
      <c r="D21">
        <v>22.8</v>
      </c>
      <c r="E21">
        <f t="shared" si="1"/>
        <v>192.90704400000001</v>
      </c>
    </row>
    <row r="22" spans="1:5">
      <c r="A22" t="s">
        <v>55</v>
      </c>
      <c r="B22">
        <v>8.3000000000000007</v>
      </c>
      <c r="C22">
        <f t="shared" si="0"/>
        <v>12.884324000000007</v>
      </c>
      <c r="D22">
        <v>10</v>
      </c>
      <c r="E22">
        <f t="shared" si="1"/>
        <v>19.659300000000009</v>
      </c>
    </row>
    <row r="23" spans="1:5">
      <c r="A23" t="s">
        <v>70</v>
      </c>
      <c r="B23">
        <v>22.3</v>
      </c>
      <c r="C23">
        <f t="shared" si="0"/>
        <v>182.08916400000001</v>
      </c>
      <c r="D23">
        <v>22.9</v>
      </c>
      <c r="E23">
        <f t="shared" si="1"/>
        <v>195.11013600000001</v>
      </c>
    </row>
    <row r="24" spans="1:5">
      <c r="A24" t="s">
        <v>82</v>
      </c>
      <c r="B24">
        <v>7.3</v>
      </c>
      <c r="C24">
        <f t="shared" si="0"/>
        <v>10.677264000000001</v>
      </c>
      <c r="D24">
        <v>8.9</v>
      </c>
      <c r="E24">
        <f t="shared" si="1"/>
        <v>14.840816000000004</v>
      </c>
    </row>
    <row r="25" spans="1:5">
      <c r="A25" t="s">
        <v>70</v>
      </c>
      <c r="B25">
        <v>7.1</v>
      </c>
      <c r="C25">
        <f t="shared" si="0"/>
        <v>10.393915999999997</v>
      </c>
      <c r="D25">
        <v>8.8000000000000007</v>
      </c>
      <c r="E25">
        <f t="shared" si="1"/>
        <v>14.481804000000004</v>
      </c>
    </row>
    <row r="26" spans="1:5">
      <c r="C26">
        <f>SUM(C3:C25)</f>
        <v>4498.0949519999986</v>
      </c>
      <c r="E26">
        <f>SUM(E3:E25)</f>
        <v>4762.6649960000004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"/>
  <sheetViews>
    <sheetView topLeftCell="A7" workbookViewId="0">
      <selection activeCell="F6" sqref="F6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106</v>
      </c>
      <c r="C2" t="s">
        <v>108</v>
      </c>
      <c r="D2" t="s">
        <v>8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55</v>
      </c>
      <c r="B3">
        <v>7.8</v>
      </c>
      <c r="C3">
        <f>34.4703-8.0671*(B3)+0.6586*(B3)^2</f>
        <v>11.616144000000006</v>
      </c>
      <c r="D3">
        <v>9.3000000000000007</v>
      </c>
      <c r="E3">
        <f>34.4703-8.0671*(D3)+0.6586*(D3)^2</f>
        <v>16.408583999999998</v>
      </c>
      <c r="F3">
        <v>4</v>
      </c>
      <c r="G3">
        <v>4</v>
      </c>
      <c r="H3">
        <v>0</v>
      </c>
      <c r="K3" t="s">
        <v>28</v>
      </c>
      <c r="L3">
        <v>1.1000000000000001</v>
      </c>
      <c r="N3" t="s">
        <v>23</v>
      </c>
      <c r="O3">
        <v>12</v>
      </c>
      <c r="P3">
        <v>23</v>
      </c>
      <c r="Q3" t="s">
        <v>23</v>
      </c>
      <c r="R3">
        <v>28</v>
      </c>
      <c r="S3">
        <v>49</v>
      </c>
      <c r="T3" t="s">
        <v>31</v>
      </c>
      <c r="U3">
        <v>0.5</v>
      </c>
      <c r="V3">
        <v>1</v>
      </c>
    </row>
    <row r="4" spans="1:22">
      <c r="A4" t="s">
        <v>70</v>
      </c>
      <c r="B4">
        <v>46.8</v>
      </c>
      <c r="C4">
        <f t="shared" ref="C4:C18" si="0">34.4703-8.0671*(B4)+0.6586*(B4)^2</f>
        <v>1099.4220839999998</v>
      </c>
      <c r="D4">
        <v>47.9</v>
      </c>
      <c r="E4">
        <f t="shared" ref="E4:E18" si="1">34.4703-8.0671*(D4)+0.6586*(D4)^2</f>
        <v>1159.1546359999998</v>
      </c>
      <c r="K4" t="s">
        <v>28</v>
      </c>
      <c r="L4">
        <v>1.8</v>
      </c>
    </row>
    <row r="5" spans="1:22">
      <c r="A5" t="s">
        <v>70</v>
      </c>
      <c r="B5">
        <v>8.1999999999999993</v>
      </c>
      <c r="C5">
        <f t="shared" si="0"/>
        <v>12.604344000000005</v>
      </c>
      <c r="D5">
        <v>9.6999999999999993</v>
      </c>
      <c r="E5">
        <f t="shared" si="1"/>
        <v>18.187103999999998</v>
      </c>
      <c r="K5" t="s">
        <v>22</v>
      </c>
      <c r="L5">
        <v>0.7</v>
      </c>
    </row>
    <row r="6" spans="1:22">
      <c r="A6" t="s">
        <v>55</v>
      </c>
      <c r="B6">
        <v>8.4</v>
      </c>
      <c r="C6">
        <f t="shared" si="0"/>
        <v>13.177475999999992</v>
      </c>
      <c r="D6">
        <v>9.5</v>
      </c>
      <c r="E6">
        <f t="shared" si="1"/>
        <v>17.271499999999996</v>
      </c>
      <c r="K6" t="s">
        <v>32</v>
      </c>
      <c r="L6">
        <v>1.5</v>
      </c>
    </row>
    <row r="7" spans="1:22">
      <c r="A7" t="s">
        <v>70</v>
      </c>
      <c r="B7">
        <v>11.4</v>
      </c>
      <c r="C7">
        <f t="shared" si="0"/>
        <v>28.097016000000004</v>
      </c>
      <c r="D7">
        <v>13</v>
      </c>
      <c r="E7">
        <f t="shared" si="1"/>
        <v>40.90140000000001</v>
      </c>
      <c r="K7" t="s">
        <v>23</v>
      </c>
      <c r="M7">
        <v>1.9</v>
      </c>
    </row>
    <row r="8" spans="1:22">
      <c r="A8" t="s">
        <v>55</v>
      </c>
      <c r="B8">
        <v>5.9</v>
      </c>
      <c r="C8">
        <f t="shared" si="0"/>
        <v>9.8002759999999967</v>
      </c>
      <c r="D8">
        <v>7.2</v>
      </c>
      <c r="E8">
        <f t="shared" si="1"/>
        <v>10.529004</v>
      </c>
      <c r="K8" t="s">
        <v>23</v>
      </c>
      <c r="M8">
        <v>2.2999999999999998</v>
      </c>
    </row>
    <row r="9" spans="1:22">
      <c r="A9" t="s">
        <v>81</v>
      </c>
      <c r="B9">
        <v>33.200000000000003</v>
      </c>
      <c r="C9">
        <f t="shared" si="0"/>
        <v>492.57784400000008</v>
      </c>
      <c r="D9">
        <v>34.799999999999997</v>
      </c>
      <c r="E9">
        <f t="shared" si="1"/>
        <v>551.32616399999984</v>
      </c>
      <c r="K9" t="s">
        <v>22</v>
      </c>
      <c r="M9">
        <v>1.6</v>
      </c>
    </row>
    <row r="10" spans="1:22">
      <c r="A10" t="s">
        <v>70</v>
      </c>
      <c r="B10">
        <v>37.799999999999997</v>
      </c>
      <c r="C10">
        <f t="shared" si="0"/>
        <v>670.56794399999967</v>
      </c>
      <c r="D10">
        <v>38.700000000000003</v>
      </c>
      <c r="E10">
        <f t="shared" si="1"/>
        <v>708.65216400000008</v>
      </c>
    </row>
    <row r="11" spans="1:22">
      <c r="A11" t="s">
        <v>74</v>
      </c>
      <c r="B11">
        <v>8.4</v>
      </c>
      <c r="C11">
        <f t="shared" si="0"/>
        <v>13.177475999999992</v>
      </c>
      <c r="D11">
        <v>10</v>
      </c>
      <c r="E11">
        <f t="shared" si="1"/>
        <v>19.659300000000009</v>
      </c>
    </row>
    <row r="12" spans="1:22">
      <c r="A12" t="s">
        <v>82</v>
      </c>
      <c r="B12">
        <v>5.8</v>
      </c>
      <c r="C12">
        <f t="shared" si="0"/>
        <v>9.8364240000000045</v>
      </c>
      <c r="D12">
        <v>7.4</v>
      </c>
      <c r="E12">
        <f t="shared" si="1"/>
        <v>10.838695999999999</v>
      </c>
    </row>
    <row r="13" spans="1:22">
      <c r="A13" t="s">
        <v>83</v>
      </c>
      <c r="B13">
        <v>5.4</v>
      </c>
      <c r="C13">
        <f t="shared" si="0"/>
        <v>10.112735999999998</v>
      </c>
      <c r="D13">
        <v>7.2</v>
      </c>
      <c r="E13">
        <f t="shared" si="1"/>
        <v>10.529004</v>
      </c>
    </row>
    <row r="14" spans="1:22">
      <c r="A14" t="s">
        <v>70</v>
      </c>
      <c r="B14">
        <v>11.3</v>
      </c>
      <c r="C14">
        <f t="shared" si="0"/>
        <v>27.408704000000007</v>
      </c>
      <c r="D14">
        <v>12.8</v>
      </c>
      <c r="E14">
        <f t="shared" si="1"/>
        <v>39.116444000000016</v>
      </c>
    </row>
    <row r="15" spans="1:22">
      <c r="A15" t="s">
        <v>84</v>
      </c>
      <c r="B15">
        <v>27.5</v>
      </c>
      <c r="C15">
        <f t="shared" si="0"/>
        <v>310.69129999999996</v>
      </c>
      <c r="D15">
        <v>29.2</v>
      </c>
      <c r="E15">
        <f t="shared" si="1"/>
        <v>360.45968399999992</v>
      </c>
    </row>
    <row r="16" spans="1:22">
      <c r="A16" t="s">
        <v>81</v>
      </c>
      <c r="B16">
        <v>9.4</v>
      </c>
      <c r="C16">
        <f t="shared" si="0"/>
        <v>16.833455999999998</v>
      </c>
      <c r="D16">
        <v>10.8</v>
      </c>
      <c r="E16">
        <f t="shared" si="1"/>
        <v>24.164724</v>
      </c>
    </row>
    <row r="17" spans="1:5">
      <c r="A17" t="s">
        <v>70</v>
      </c>
      <c r="B17">
        <v>5.8</v>
      </c>
      <c r="C17">
        <f t="shared" si="0"/>
        <v>9.8364240000000045</v>
      </c>
      <c r="D17">
        <v>7.2</v>
      </c>
      <c r="E17">
        <f t="shared" si="1"/>
        <v>10.529004</v>
      </c>
    </row>
    <row r="18" spans="1:5">
      <c r="A18" t="s">
        <v>83</v>
      </c>
      <c r="B18">
        <v>7.9</v>
      </c>
      <c r="C18">
        <f t="shared" si="0"/>
        <v>11.843435999999997</v>
      </c>
      <c r="D18">
        <v>9.4</v>
      </c>
      <c r="E18">
        <f t="shared" si="1"/>
        <v>16.833455999999998</v>
      </c>
    </row>
    <row r="19" spans="1:5">
      <c r="C19">
        <f>SUM(C3:C18)</f>
        <v>2747.6030839999999</v>
      </c>
      <c r="E19">
        <f>SUM(E3:E18)</f>
        <v>3014.5608679999996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7"/>
  <sheetViews>
    <sheetView workbookViewId="0">
      <selection activeCell="G14" sqref="G14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106</v>
      </c>
      <c r="C2" t="s">
        <v>109</v>
      </c>
      <c r="D2" t="s">
        <v>8</v>
      </c>
      <c r="E2" t="s">
        <v>104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85</v>
      </c>
      <c r="B3">
        <v>28.7</v>
      </c>
      <c r="C3">
        <f>34.4703-8.0671*(B3)+0.6586*(B3)^2</f>
        <v>345.42676399999993</v>
      </c>
      <c r="D3">
        <v>30</v>
      </c>
      <c r="E3">
        <f>34.4703-8.0671*(D3)+0.6586*(D3)^2</f>
        <v>385.19730000000004</v>
      </c>
      <c r="F3">
        <v>0</v>
      </c>
      <c r="H3">
        <v>0</v>
      </c>
      <c r="K3" t="s">
        <v>28</v>
      </c>
      <c r="L3">
        <v>1.1000000000000001</v>
      </c>
      <c r="M3">
        <v>3.2</v>
      </c>
      <c r="N3" t="s">
        <v>28</v>
      </c>
      <c r="O3">
        <v>1</v>
      </c>
      <c r="Q3">
        <v>3</v>
      </c>
      <c r="T3" t="s">
        <v>52</v>
      </c>
      <c r="U3">
        <v>2</v>
      </c>
      <c r="V3">
        <v>7</v>
      </c>
    </row>
    <row r="4" spans="1:22">
      <c r="A4" t="s">
        <v>74</v>
      </c>
      <c r="B4">
        <v>8.9</v>
      </c>
      <c r="C4">
        <f t="shared" ref="C4:C26" si="0">34.4703-8.0671*(B4)+0.6586*(B4)^2</f>
        <v>14.840816000000004</v>
      </c>
      <c r="D4">
        <v>10.199999999999999</v>
      </c>
      <c r="E4">
        <f t="shared" ref="E4:E26" si="1">34.4703-8.0671*(D4)+0.6586*(D4)^2</f>
        <v>20.706623999999998</v>
      </c>
      <c r="K4" t="s">
        <v>28</v>
      </c>
      <c r="L4">
        <v>1</v>
      </c>
      <c r="M4">
        <v>2.8</v>
      </c>
      <c r="T4" t="s">
        <v>54</v>
      </c>
      <c r="U4">
        <v>1</v>
      </c>
      <c r="V4">
        <v>5</v>
      </c>
    </row>
    <row r="5" spans="1:22">
      <c r="A5" t="s">
        <v>86</v>
      </c>
      <c r="B5">
        <v>9.3000000000000007</v>
      </c>
      <c r="C5">
        <f t="shared" si="0"/>
        <v>16.408583999999998</v>
      </c>
      <c r="D5">
        <v>10.8</v>
      </c>
      <c r="E5">
        <f t="shared" si="1"/>
        <v>24.164724</v>
      </c>
      <c r="K5" t="s">
        <v>28</v>
      </c>
      <c r="L5">
        <v>1.1000000000000001</v>
      </c>
      <c r="M5">
        <v>2.9</v>
      </c>
    </row>
    <row r="6" spans="1:22">
      <c r="A6" t="s">
        <v>87</v>
      </c>
      <c r="B6">
        <v>5.7</v>
      </c>
      <c r="C6">
        <f t="shared" si="0"/>
        <v>9.8857440000000025</v>
      </c>
      <c r="D6">
        <v>7.3</v>
      </c>
      <c r="E6">
        <f t="shared" si="1"/>
        <v>10.677264000000001</v>
      </c>
      <c r="K6" t="s">
        <v>28</v>
      </c>
      <c r="L6">
        <v>1.1000000000000001</v>
      </c>
      <c r="M6">
        <v>2.9</v>
      </c>
    </row>
    <row r="7" spans="1:22">
      <c r="A7" t="s">
        <v>55</v>
      </c>
      <c r="B7">
        <v>6.5</v>
      </c>
      <c r="C7">
        <f t="shared" si="0"/>
        <v>9.860000000000003</v>
      </c>
      <c r="D7">
        <v>7.8</v>
      </c>
      <c r="E7">
        <f t="shared" si="1"/>
        <v>11.616144000000006</v>
      </c>
    </row>
    <row r="8" spans="1:22">
      <c r="A8" t="s">
        <v>74</v>
      </c>
      <c r="B8">
        <v>9.6999999999999993</v>
      </c>
      <c r="C8">
        <f t="shared" si="0"/>
        <v>18.187103999999998</v>
      </c>
      <c r="D8">
        <v>11</v>
      </c>
      <c r="E8">
        <f t="shared" si="1"/>
        <v>25.422799999999988</v>
      </c>
    </row>
    <row r="9" spans="1:22">
      <c r="A9" t="s">
        <v>55</v>
      </c>
      <c r="B9">
        <v>8.6999999999999993</v>
      </c>
      <c r="C9">
        <f t="shared" si="0"/>
        <v>14.135963999999994</v>
      </c>
      <c r="D9">
        <v>9.6999999999999993</v>
      </c>
      <c r="E9">
        <f t="shared" si="1"/>
        <v>18.187103999999998</v>
      </c>
    </row>
    <row r="10" spans="1:22">
      <c r="A10" t="s">
        <v>86</v>
      </c>
      <c r="B10">
        <v>10.4</v>
      </c>
      <c r="C10">
        <f t="shared" si="0"/>
        <v>21.806636000000005</v>
      </c>
      <c r="D10">
        <v>11.6</v>
      </c>
      <c r="E10">
        <f t="shared" si="1"/>
        <v>29.513156000000002</v>
      </c>
    </row>
    <row r="11" spans="1:22">
      <c r="A11" t="s">
        <v>55</v>
      </c>
      <c r="B11">
        <v>12.5</v>
      </c>
      <c r="C11">
        <f t="shared" si="0"/>
        <v>36.537800000000004</v>
      </c>
      <c r="D11">
        <v>13.9</v>
      </c>
      <c r="E11">
        <f t="shared" si="1"/>
        <v>49.585716000000005</v>
      </c>
    </row>
    <row r="12" spans="1:22">
      <c r="A12" t="s">
        <v>59</v>
      </c>
      <c r="B12">
        <v>28.6</v>
      </c>
      <c r="C12">
        <f t="shared" si="0"/>
        <v>342.45969599999995</v>
      </c>
      <c r="D12">
        <v>30</v>
      </c>
      <c r="E12">
        <f t="shared" si="1"/>
        <v>385.19730000000004</v>
      </c>
    </row>
    <row r="13" spans="1:22">
      <c r="A13" t="s">
        <v>85</v>
      </c>
      <c r="B13">
        <v>32</v>
      </c>
      <c r="C13">
        <f t="shared" si="0"/>
        <v>450.72949999999997</v>
      </c>
      <c r="D13">
        <v>32.9</v>
      </c>
      <c r="E13">
        <f t="shared" si="1"/>
        <v>481.93793599999992</v>
      </c>
    </row>
    <row r="14" spans="1:22">
      <c r="A14" t="s">
        <v>87</v>
      </c>
      <c r="B14">
        <v>5.4</v>
      </c>
      <c r="C14">
        <f t="shared" si="0"/>
        <v>10.112735999999998</v>
      </c>
      <c r="D14">
        <v>6.3</v>
      </c>
      <c r="E14">
        <f t="shared" si="1"/>
        <v>9.7874039999999987</v>
      </c>
    </row>
    <row r="15" spans="1:22">
      <c r="A15" t="s">
        <v>87</v>
      </c>
      <c r="B15">
        <v>6.7</v>
      </c>
      <c r="C15">
        <f t="shared" si="0"/>
        <v>9.9852839999999965</v>
      </c>
      <c r="D15">
        <v>7.8</v>
      </c>
      <c r="E15">
        <f t="shared" si="1"/>
        <v>11.616144000000006</v>
      </c>
    </row>
    <row r="16" spans="1:22">
      <c r="A16" t="s">
        <v>87</v>
      </c>
      <c r="B16">
        <v>7.3</v>
      </c>
      <c r="C16">
        <f t="shared" si="0"/>
        <v>10.677264000000001</v>
      </c>
      <c r="D16">
        <v>8.4</v>
      </c>
      <c r="E16">
        <f t="shared" si="1"/>
        <v>13.177475999999992</v>
      </c>
    </row>
    <row r="17" spans="1:5">
      <c r="A17" t="s">
        <v>87</v>
      </c>
      <c r="B17">
        <v>7.1</v>
      </c>
      <c r="C17">
        <f t="shared" si="0"/>
        <v>10.393915999999997</v>
      </c>
      <c r="D17">
        <v>8.6</v>
      </c>
      <c r="E17">
        <f t="shared" si="1"/>
        <v>13.803295999999996</v>
      </c>
    </row>
    <row r="18" spans="1:5">
      <c r="A18" t="s">
        <v>87</v>
      </c>
      <c r="B18">
        <v>8.1999999999999993</v>
      </c>
      <c r="C18">
        <f t="shared" si="0"/>
        <v>12.604344000000005</v>
      </c>
      <c r="D18">
        <v>9.5</v>
      </c>
      <c r="E18">
        <f t="shared" si="1"/>
        <v>17.271499999999996</v>
      </c>
    </row>
    <row r="19" spans="1:5">
      <c r="A19" t="s">
        <v>87</v>
      </c>
      <c r="B19">
        <v>6.3</v>
      </c>
      <c r="C19">
        <f t="shared" si="0"/>
        <v>9.7874039999999987</v>
      </c>
      <c r="D19">
        <v>7.6</v>
      </c>
      <c r="E19">
        <f t="shared" si="1"/>
        <v>11.201076</v>
      </c>
    </row>
    <row r="20" spans="1:5">
      <c r="A20" t="s">
        <v>87</v>
      </c>
      <c r="B20">
        <v>7.1</v>
      </c>
      <c r="C20">
        <f t="shared" si="0"/>
        <v>10.393915999999997</v>
      </c>
      <c r="D20">
        <v>8.6</v>
      </c>
      <c r="E20">
        <f t="shared" si="1"/>
        <v>13.803295999999996</v>
      </c>
    </row>
    <row r="21" spans="1:5">
      <c r="A21" t="s">
        <v>87</v>
      </c>
      <c r="B21">
        <v>6.3</v>
      </c>
      <c r="C21">
        <f t="shared" si="0"/>
        <v>9.7874039999999987</v>
      </c>
      <c r="D21">
        <v>7.7</v>
      </c>
      <c r="E21">
        <f t="shared" si="1"/>
        <v>11.402024000000004</v>
      </c>
    </row>
    <row r="22" spans="1:5">
      <c r="A22" t="s">
        <v>87</v>
      </c>
      <c r="B22">
        <v>6.8</v>
      </c>
      <c r="C22">
        <f t="shared" si="0"/>
        <v>10.067684</v>
      </c>
      <c r="D22">
        <v>7.9</v>
      </c>
      <c r="E22">
        <f t="shared" si="1"/>
        <v>11.843435999999997</v>
      </c>
    </row>
    <row r="23" spans="1:5">
      <c r="A23" t="s">
        <v>87</v>
      </c>
      <c r="B23">
        <v>9.1</v>
      </c>
      <c r="C23">
        <f t="shared" si="0"/>
        <v>15.598356000000003</v>
      </c>
      <c r="D23">
        <v>10.5</v>
      </c>
      <c r="E23">
        <f t="shared" si="1"/>
        <v>22.376399999999997</v>
      </c>
    </row>
    <row r="24" spans="1:5">
      <c r="A24" t="s">
        <v>87</v>
      </c>
      <c r="B24">
        <v>6.3</v>
      </c>
      <c r="C24">
        <f t="shared" si="0"/>
        <v>9.7874039999999987</v>
      </c>
      <c r="D24">
        <v>7.9</v>
      </c>
      <c r="E24">
        <f t="shared" si="1"/>
        <v>11.843435999999997</v>
      </c>
    </row>
    <row r="25" spans="1:5">
      <c r="A25" t="s">
        <v>87</v>
      </c>
      <c r="B25">
        <v>5.8</v>
      </c>
      <c r="C25">
        <f t="shared" si="0"/>
        <v>9.8364240000000045</v>
      </c>
      <c r="D25">
        <v>6.7</v>
      </c>
      <c r="E25">
        <f t="shared" si="1"/>
        <v>9.9852839999999965</v>
      </c>
    </row>
    <row r="26" spans="1:5">
      <c r="A26" t="s">
        <v>87</v>
      </c>
      <c r="B26">
        <v>8.4</v>
      </c>
      <c r="C26">
        <f t="shared" si="0"/>
        <v>13.177475999999992</v>
      </c>
      <c r="D26">
        <v>9.3000000000000007</v>
      </c>
      <c r="E26">
        <f t="shared" si="1"/>
        <v>16.408583999999998</v>
      </c>
    </row>
    <row r="27" spans="1:5">
      <c r="C27">
        <f>SUM(C3:C26)</f>
        <v>1422.48822</v>
      </c>
      <c r="E27">
        <f>SUM(E3:E26)</f>
        <v>1616.7254240000007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6"/>
  <sheetViews>
    <sheetView topLeftCell="A10" workbookViewId="0">
      <selection activeCell="G21" sqref="G21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106</v>
      </c>
      <c r="C2" t="s">
        <v>108</v>
      </c>
      <c r="D2" t="s">
        <v>8</v>
      </c>
      <c r="E2" t="s">
        <v>104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88</v>
      </c>
      <c r="B3">
        <v>6.7</v>
      </c>
      <c r="C3">
        <f>34.4703-8.0671*(B3)+0.6586*(B3)^2</f>
        <v>9.9852839999999965</v>
      </c>
      <c r="D3">
        <v>8</v>
      </c>
      <c r="E3">
        <f>34.4703-8.0671*(D3)+0.6586*(D3)^2</f>
        <v>12.0839</v>
      </c>
      <c r="F3">
        <v>0</v>
      </c>
      <c r="H3">
        <v>0</v>
      </c>
      <c r="K3" t="s">
        <v>33</v>
      </c>
      <c r="L3">
        <v>4.5999999999999996</v>
      </c>
      <c r="N3" t="s">
        <v>34</v>
      </c>
      <c r="O3">
        <v>5</v>
      </c>
      <c r="P3">
        <v>8</v>
      </c>
      <c r="Q3" t="s">
        <v>34</v>
      </c>
      <c r="R3">
        <v>3</v>
      </c>
      <c r="S3">
        <v>12</v>
      </c>
      <c r="T3" t="s">
        <v>35</v>
      </c>
      <c r="U3">
        <v>2</v>
      </c>
      <c r="V3">
        <v>8</v>
      </c>
    </row>
    <row r="4" spans="1:22">
      <c r="A4" t="s">
        <v>70</v>
      </c>
      <c r="B4">
        <v>5.6</v>
      </c>
      <c r="C4">
        <f t="shared" ref="C4:C23" si="0">34.4703-8.0671*(B4)+0.6586*(B4)^2</f>
        <v>9.9482360000000014</v>
      </c>
      <c r="D4">
        <v>6.8</v>
      </c>
      <c r="E4">
        <f t="shared" ref="E4:E25" si="1">34.4703-8.0671*(D4)+0.6586*(D4)^2</f>
        <v>10.067684</v>
      </c>
      <c r="K4" t="s">
        <v>33</v>
      </c>
      <c r="L4">
        <v>1.5</v>
      </c>
      <c r="M4">
        <v>2.7</v>
      </c>
      <c r="T4" t="s">
        <v>52</v>
      </c>
      <c r="U4">
        <v>4</v>
      </c>
      <c r="V4">
        <v>10</v>
      </c>
    </row>
    <row r="5" spans="1:22">
      <c r="A5" t="s">
        <v>70</v>
      </c>
      <c r="B5">
        <v>10.5</v>
      </c>
      <c r="C5">
        <f t="shared" si="0"/>
        <v>22.376399999999997</v>
      </c>
      <c r="D5">
        <v>11.7</v>
      </c>
      <c r="E5">
        <f t="shared" si="1"/>
        <v>30.24098399999999</v>
      </c>
      <c r="K5" t="s">
        <v>33</v>
      </c>
      <c r="L5">
        <v>3.4</v>
      </c>
      <c r="M5">
        <v>4.0999999999999996</v>
      </c>
      <c r="T5" t="s">
        <v>53</v>
      </c>
      <c r="U5">
        <v>1</v>
      </c>
      <c r="V5">
        <v>6</v>
      </c>
    </row>
    <row r="6" spans="1:22">
      <c r="A6" t="s">
        <v>70</v>
      </c>
      <c r="B6">
        <v>7.8</v>
      </c>
      <c r="C6">
        <f t="shared" si="0"/>
        <v>11.616144000000006</v>
      </c>
      <c r="D6">
        <v>9</v>
      </c>
      <c r="E6">
        <f t="shared" si="1"/>
        <v>15.213000000000001</v>
      </c>
      <c r="K6" t="s">
        <v>40</v>
      </c>
      <c r="L6">
        <v>3.1</v>
      </c>
      <c r="M6">
        <v>4</v>
      </c>
    </row>
    <row r="7" spans="1:22">
      <c r="A7" t="s">
        <v>73</v>
      </c>
      <c r="B7">
        <v>19.600000000000001</v>
      </c>
      <c r="C7">
        <f t="shared" si="0"/>
        <v>129.36291600000004</v>
      </c>
      <c r="D7">
        <v>20.8</v>
      </c>
      <c r="E7">
        <f t="shared" si="1"/>
        <v>151.61132400000002</v>
      </c>
      <c r="K7" t="s">
        <v>33</v>
      </c>
      <c r="L7">
        <v>3.4</v>
      </c>
      <c r="M7">
        <v>3.8</v>
      </c>
    </row>
    <row r="8" spans="1:22">
      <c r="A8" t="s">
        <v>73</v>
      </c>
      <c r="B8">
        <v>11.3</v>
      </c>
      <c r="C8">
        <f t="shared" si="0"/>
        <v>27.408704000000007</v>
      </c>
      <c r="D8">
        <v>12.5</v>
      </c>
      <c r="E8">
        <f t="shared" si="1"/>
        <v>36.537800000000004</v>
      </c>
      <c r="K8" t="s">
        <v>23</v>
      </c>
      <c r="L8">
        <v>2.9</v>
      </c>
      <c r="M8">
        <v>3.7</v>
      </c>
    </row>
    <row r="9" spans="1:22">
      <c r="A9" t="s">
        <v>73</v>
      </c>
      <c r="B9">
        <v>6.1</v>
      </c>
      <c r="C9">
        <f t="shared" si="0"/>
        <v>9.7674960000000013</v>
      </c>
      <c r="D9">
        <v>7.8</v>
      </c>
      <c r="E9">
        <f t="shared" si="1"/>
        <v>11.616144000000006</v>
      </c>
      <c r="K9" t="s">
        <v>30</v>
      </c>
      <c r="L9">
        <v>2.2999999999999998</v>
      </c>
      <c r="M9">
        <v>0</v>
      </c>
    </row>
    <row r="10" spans="1:22">
      <c r="A10" t="s">
        <v>89</v>
      </c>
      <c r="B10">
        <v>14.8</v>
      </c>
      <c r="C10">
        <f t="shared" si="0"/>
        <v>59.336963999999995</v>
      </c>
      <c r="D10">
        <v>15.6</v>
      </c>
      <c r="E10">
        <f t="shared" si="1"/>
        <v>68.900436000000013</v>
      </c>
      <c r="K10" t="s">
        <v>33</v>
      </c>
      <c r="L10">
        <v>1.7</v>
      </c>
      <c r="M10">
        <v>0</v>
      </c>
    </row>
    <row r="11" spans="1:22">
      <c r="A11" t="s">
        <v>74</v>
      </c>
      <c r="B11">
        <v>6.4</v>
      </c>
      <c r="C11">
        <f t="shared" si="0"/>
        <v>9.8171160000000022</v>
      </c>
      <c r="D11">
        <v>7.8</v>
      </c>
      <c r="E11">
        <f t="shared" si="1"/>
        <v>11.616144000000006</v>
      </c>
    </row>
    <row r="12" spans="1:22">
      <c r="A12" t="s">
        <v>55</v>
      </c>
      <c r="B12">
        <v>14.5</v>
      </c>
      <c r="C12">
        <f t="shared" si="0"/>
        <v>55.968000000000018</v>
      </c>
      <c r="D12">
        <v>15.8</v>
      </c>
      <c r="E12">
        <f t="shared" si="1"/>
        <v>71.423023999999998</v>
      </c>
    </row>
    <row r="13" spans="1:22">
      <c r="A13" t="s">
        <v>70</v>
      </c>
      <c r="B13">
        <v>7.2</v>
      </c>
      <c r="C13">
        <f t="shared" si="0"/>
        <v>10.529004</v>
      </c>
      <c r="D13">
        <v>8.9</v>
      </c>
      <c r="E13">
        <f t="shared" si="1"/>
        <v>14.840816000000004</v>
      </c>
    </row>
    <row r="14" spans="1:22">
      <c r="A14" t="s">
        <v>90</v>
      </c>
      <c r="B14">
        <v>38.299999999999997</v>
      </c>
      <c r="C14">
        <f t="shared" si="0"/>
        <v>691.59412399999997</v>
      </c>
      <c r="D14">
        <v>39.700000000000003</v>
      </c>
      <c r="E14">
        <f t="shared" si="1"/>
        <v>752.21930399999997</v>
      </c>
    </row>
    <row r="15" spans="1:22">
      <c r="A15" t="s">
        <v>70</v>
      </c>
      <c r="B15">
        <v>8.6999999999999993</v>
      </c>
      <c r="C15">
        <f t="shared" si="0"/>
        <v>14.135963999999994</v>
      </c>
      <c r="D15">
        <v>10</v>
      </c>
      <c r="E15">
        <f t="shared" si="1"/>
        <v>19.659300000000009</v>
      </c>
    </row>
    <row r="16" spans="1:22">
      <c r="A16" t="s">
        <v>89</v>
      </c>
      <c r="B16">
        <v>6.3</v>
      </c>
      <c r="C16">
        <f t="shared" si="0"/>
        <v>9.7874039999999987</v>
      </c>
      <c r="D16">
        <v>7.9</v>
      </c>
      <c r="E16">
        <f t="shared" si="1"/>
        <v>11.843435999999997</v>
      </c>
    </row>
    <row r="17" spans="1:5">
      <c r="A17" t="s">
        <v>70</v>
      </c>
      <c r="B17">
        <v>48.5</v>
      </c>
      <c r="C17">
        <f t="shared" si="0"/>
        <v>1192.4078</v>
      </c>
      <c r="D17">
        <v>49.8</v>
      </c>
      <c r="E17">
        <f t="shared" si="1"/>
        <v>1266.0830639999997</v>
      </c>
    </row>
    <row r="18" spans="1:5">
      <c r="A18" t="s">
        <v>70</v>
      </c>
      <c r="B18">
        <v>14.5</v>
      </c>
      <c r="C18">
        <f t="shared" si="0"/>
        <v>55.968000000000018</v>
      </c>
      <c r="D18">
        <v>0</v>
      </c>
    </row>
    <row r="19" spans="1:5">
      <c r="A19" t="s">
        <v>70</v>
      </c>
      <c r="B19">
        <v>8.4</v>
      </c>
      <c r="C19">
        <f t="shared" si="0"/>
        <v>13.177475999999992</v>
      </c>
      <c r="D19">
        <v>9.6</v>
      </c>
      <c r="E19">
        <f t="shared" si="1"/>
        <v>17.722715999999998</v>
      </c>
    </row>
    <row r="20" spans="1:5">
      <c r="A20" t="s">
        <v>70</v>
      </c>
      <c r="B20">
        <v>49.3</v>
      </c>
      <c r="C20">
        <f t="shared" si="0"/>
        <v>1237.4829839999998</v>
      </c>
      <c r="D20">
        <v>50.7</v>
      </c>
      <c r="E20">
        <f t="shared" si="1"/>
        <v>1318.3930439999999</v>
      </c>
    </row>
    <row r="21" spans="1:5">
      <c r="A21" t="s">
        <v>70</v>
      </c>
      <c r="B21">
        <v>27.3</v>
      </c>
      <c r="C21">
        <f t="shared" si="0"/>
        <v>305.08646400000003</v>
      </c>
      <c r="D21">
        <v>28.9</v>
      </c>
      <c r="E21">
        <f t="shared" si="1"/>
        <v>351.40041599999989</v>
      </c>
    </row>
    <row r="22" spans="1:5">
      <c r="A22" t="s">
        <v>74</v>
      </c>
      <c r="B22">
        <v>7.4</v>
      </c>
      <c r="C22">
        <f t="shared" si="0"/>
        <v>10.838695999999999</v>
      </c>
      <c r="D22">
        <v>8.6</v>
      </c>
      <c r="E22">
        <f t="shared" si="1"/>
        <v>13.803295999999996</v>
      </c>
    </row>
    <row r="23" spans="1:5">
      <c r="A23" t="s">
        <v>57</v>
      </c>
      <c r="B23">
        <v>5.4</v>
      </c>
      <c r="C23">
        <f t="shared" si="0"/>
        <v>10.112735999999998</v>
      </c>
      <c r="D23">
        <v>6.7</v>
      </c>
      <c r="E23">
        <f t="shared" si="1"/>
        <v>9.9852839999999965</v>
      </c>
    </row>
    <row r="24" spans="1:5">
      <c r="A24" t="s">
        <v>70</v>
      </c>
      <c r="C24">
        <f>SUM(C3:C23)</f>
        <v>3896.7079119999994</v>
      </c>
      <c r="D24">
        <v>5.2</v>
      </c>
      <c r="E24">
        <f t="shared" si="1"/>
        <v>10.329924000000002</v>
      </c>
    </row>
    <row r="25" spans="1:5">
      <c r="A25" t="s">
        <v>57</v>
      </c>
      <c r="D25">
        <v>5.3</v>
      </c>
      <c r="E25">
        <f t="shared" si="1"/>
        <v>10.214744000000003</v>
      </c>
    </row>
    <row r="26" spans="1:5">
      <c r="E26">
        <f>SUM(E3:E25)</f>
        <v>4215.8057840000001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3"/>
  <sheetViews>
    <sheetView topLeftCell="A4" workbookViewId="0">
      <selection activeCell="G17" sqref="G17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106</v>
      </c>
      <c r="C2" t="s">
        <v>108</v>
      </c>
      <c r="D2" t="s">
        <v>8</v>
      </c>
      <c r="E2" t="s">
        <v>105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91</v>
      </c>
      <c r="B3">
        <v>7.5</v>
      </c>
      <c r="C3">
        <f>34.4703-8.0671*(B3)+0.6586*(B3)^2</f>
        <v>11.013300000000001</v>
      </c>
      <c r="D3">
        <v>8.6999999999999993</v>
      </c>
      <c r="E3">
        <f>34.4703-8.0671*(D3)+0.6586*(D3)^2</f>
        <v>14.135963999999994</v>
      </c>
      <c r="F3">
        <v>3</v>
      </c>
      <c r="H3">
        <v>0</v>
      </c>
      <c r="K3" t="s">
        <v>20</v>
      </c>
      <c r="L3">
        <v>3.8</v>
      </c>
      <c r="N3" t="s">
        <v>40</v>
      </c>
      <c r="O3">
        <v>1</v>
      </c>
      <c r="P3">
        <v>4</v>
      </c>
      <c r="Q3" t="s">
        <v>21</v>
      </c>
      <c r="R3">
        <v>3</v>
      </c>
      <c r="S3">
        <v>5</v>
      </c>
      <c r="T3" t="s">
        <v>24</v>
      </c>
      <c r="U3">
        <v>5</v>
      </c>
      <c r="V3">
        <v>15</v>
      </c>
    </row>
    <row r="4" spans="1:22">
      <c r="A4" t="s">
        <v>91</v>
      </c>
      <c r="B4">
        <v>25.4</v>
      </c>
      <c r="C4">
        <f t="shared" ref="C4:C19" si="0">34.4703-8.0671*(B4)+0.6586*(B4)^2</f>
        <v>254.46833599999997</v>
      </c>
      <c r="D4">
        <v>26.9</v>
      </c>
      <c r="E4">
        <f t="shared" ref="E4:E19" si="1">34.4703-8.0671*(D4)+0.6586*(D4)^2</f>
        <v>294.03485599999988</v>
      </c>
      <c r="K4" t="s">
        <v>20</v>
      </c>
      <c r="L4">
        <v>4.0999999999999996</v>
      </c>
    </row>
    <row r="5" spans="1:22">
      <c r="A5" t="s">
        <v>91</v>
      </c>
      <c r="B5">
        <v>15.4</v>
      </c>
      <c r="C5">
        <f t="shared" si="0"/>
        <v>66.430536000000018</v>
      </c>
      <c r="D5">
        <v>16.899999999999999</v>
      </c>
      <c r="E5">
        <f t="shared" si="1"/>
        <v>86.239055999999977</v>
      </c>
      <c r="K5" t="s">
        <v>29</v>
      </c>
      <c r="L5">
        <v>3.2</v>
      </c>
      <c r="M5">
        <v>4.8</v>
      </c>
    </row>
    <row r="6" spans="1:22">
      <c r="A6" t="s">
        <v>91</v>
      </c>
      <c r="B6">
        <v>9.4</v>
      </c>
      <c r="C6">
        <f t="shared" si="0"/>
        <v>16.833455999999998</v>
      </c>
      <c r="D6">
        <v>10.8</v>
      </c>
      <c r="E6">
        <f t="shared" si="1"/>
        <v>24.164724</v>
      </c>
      <c r="K6" t="s">
        <v>29</v>
      </c>
      <c r="M6">
        <v>1.8</v>
      </c>
    </row>
    <row r="7" spans="1:22">
      <c r="A7" s="1" t="s">
        <v>70</v>
      </c>
      <c r="B7" s="1">
        <v>32.5</v>
      </c>
      <c r="C7">
        <f t="shared" si="0"/>
        <v>467.93580000000003</v>
      </c>
      <c r="D7">
        <v>33.700000000000003</v>
      </c>
      <c r="E7">
        <f t="shared" si="1"/>
        <v>510.57446400000015</v>
      </c>
    </row>
    <row r="8" spans="1:22">
      <c r="A8" t="s">
        <v>91</v>
      </c>
      <c r="B8">
        <v>12.5</v>
      </c>
      <c r="C8">
        <f>34.4703-8.0671*(B8)+0.6586*(B8)^2</f>
        <v>36.537800000000004</v>
      </c>
      <c r="D8">
        <v>16.899999999999999</v>
      </c>
      <c r="E8">
        <f t="shared" si="1"/>
        <v>86.239055999999977</v>
      </c>
    </row>
    <row r="9" spans="1:22">
      <c r="A9" t="s">
        <v>91</v>
      </c>
      <c r="B9">
        <v>17.5</v>
      </c>
      <c r="C9">
        <f t="shared" si="0"/>
        <v>94.9923</v>
      </c>
      <c r="D9">
        <v>18.7</v>
      </c>
      <c r="E9">
        <f t="shared" si="1"/>
        <v>113.92136399999998</v>
      </c>
    </row>
    <row r="10" spans="1:22">
      <c r="A10" t="s">
        <v>73</v>
      </c>
      <c r="B10">
        <v>35.9</v>
      </c>
      <c r="C10">
        <f t="shared" si="0"/>
        <v>593.67167599999993</v>
      </c>
      <c r="D10">
        <v>37.1</v>
      </c>
      <c r="E10">
        <f t="shared" si="1"/>
        <v>641.68451600000003</v>
      </c>
    </row>
    <row r="11" spans="1:22">
      <c r="A11" s="1" t="s">
        <v>91</v>
      </c>
      <c r="B11" s="1">
        <v>11.4</v>
      </c>
      <c r="C11">
        <f t="shared" si="0"/>
        <v>28.097016000000004</v>
      </c>
      <c r="D11">
        <v>12.8</v>
      </c>
      <c r="E11">
        <f t="shared" si="1"/>
        <v>39.116444000000016</v>
      </c>
    </row>
    <row r="12" spans="1:22">
      <c r="A12" s="1" t="s">
        <v>91</v>
      </c>
      <c r="B12" s="1">
        <v>12.3</v>
      </c>
      <c r="C12">
        <f t="shared" si="0"/>
        <v>34.884563999999997</v>
      </c>
      <c r="D12">
        <v>13.8</v>
      </c>
      <c r="E12">
        <f t="shared" si="1"/>
        <v>48.568104000000005</v>
      </c>
    </row>
    <row r="13" spans="1:22">
      <c r="A13" s="1" t="s">
        <v>91</v>
      </c>
      <c r="B13" s="1">
        <v>6.7</v>
      </c>
      <c r="C13">
        <f t="shared" si="0"/>
        <v>9.9852839999999965</v>
      </c>
      <c r="D13">
        <v>8.1999999999999993</v>
      </c>
      <c r="E13">
        <f t="shared" si="1"/>
        <v>12.604344000000005</v>
      </c>
    </row>
    <row r="14" spans="1:22">
      <c r="A14" s="1" t="s">
        <v>91</v>
      </c>
      <c r="B14" s="1">
        <v>11.4</v>
      </c>
      <c r="C14">
        <f t="shared" si="0"/>
        <v>28.097016000000004</v>
      </c>
      <c r="D14">
        <v>12.9</v>
      </c>
      <c r="E14">
        <f t="shared" si="1"/>
        <v>40.002335999999985</v>
      </c>
    </row>
    <row r="15" spans="1:22">
      <c r="A15" s="1" t="s">
        <v>91</v>
      </c>
      <c r="B15" s="1">
        <v>8.4</v>
      </c>
      <c r="C15">
        <f t="shared" si="0"/>
        <v>13.177475999999992</v>
      </c>
      <c r="D15">
        <v>10</v>
      </c>
      <c r="E15">
        <f t="shared" si="1"/>
        <v>19.659300000000009</v>
      </c>
    </row>
    <row r="16" spans="1:22">
      <c r="A16" s="1" t="s">
        <v>70</v>
      </c>
      <c r="B16" s="1">
        <v>27.4</v>
      </c>
      <c r="C16">
        <f t="shared" si="0"/>
        <v>307.88229599999988</v>
      </c>
      <c r="D16">
        <v>28.8</v>
      </c>
      <c r="E16">
        <f t="shared" si="1"/>
        <v>348.40700400000003</v>
      </c>
    </row>
    <row r="17" spans="1:5">
      <c r="A17" s="1" t="s">
        <v>70</v>
      </c>
      <c r="B17" s="1">
        <v>21.4</v>
      </c>
      <c r="C17">
        <f t="shared" si="0"/>
        <v>163.44681599999998</v>
      </c>
      <c r="D17">
        <v>22.7</v>
      </c>
      <c r="E17">
        <f t="shared" si="1"/>
        <v>190.71712399999998</v>
      </c>
    </row>
    <row r="18" spans="1:5">
      <c r="A18" s="1" t="s">
        <v>91</v>
      </c>
      <c r="B18" s="1">
        <v>14.3</v>
      </c>
      <c r="C18">
        <f t="shared" si="0"/>
        <v>53.787883999999991</v>
      </c>
      <c r="D18">
        <v>15.9</v>
      </c>
      <c r="E18">
        <f t="shared" si="1"/>
        <v>72.704076000000015</v>
      </c>
    </row>
    <row r="19" spans="1:5">
      <c r="A19" s="1" t="s">
        <v>91</v>
      </c>
      <c r="B19" s="1">
        <v>7.8</v>
      </c>
      <c r="C19">
        <f t="shared" si="0"/>
        <v>11.616144000000006</v>
      </c>
      <c r="D19">
        <v>9</v>
      </c>
      <c r="E19">
        <f t="shared" si="1"/>
        <v>15.213000000000001</v>
      </c>
    </row>
    <row r="20" spans="1:5">
      <c r="A20" s="1"/>
      <c r="B20" s="1"/>
      <c r="C20" s="1">
        <f>SUM(C3:C19)</f>
        <v>2192.8577</v>
      </c>
      <c r="E20">
        <f>SUM(E3:E19)</f>
        <v>2557.9857320000001</v>
      </c>
    </row>
    <row r="21" spans="1:5">
      <c r="A21" s="1"/>
    </row>
    <row r="22" spans="1:5">
      <c r="A22" s="1"/>
    </row>
    <row r="23" spans="1:5">
      <c r="A23" s="1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22"/>
  <sheetViews>
    <sheetView workbookViewId="0">
      <selection activeCell="F20" sqref="F20"/>
    </sheetView>
  </sheetViews>
  <sheetFormatPr defaultRowHeight="14.25"/>
  <cols>
    <col min="3" max="3" width="9"/>
  </cols>
  <sheetData>
    <row r="1" spans="1:22">
      <c r="A1" t="s">
        <v>0</v>
      </c>
      <c r="F1" t="s">
        <v>1</v>
      </c>
      <c r="H1" t="s">
        <v>2</v>
      </c>
      <c r="K1" t="s">
        <v>3</v>
      </c>
      <c r="N1" t="s">
        <v>4</v>
      </c>
      <c r="Q1" t="s">
        <v>5</v>
      </c>
      <c r="T1" t="s">
        <v>6</v>
      </c>
    </row>
    <row r="2" spans="1:22">
      <c r="A2" t="s">
        <v>7</v>
      </c>
      <c r="B2" t="s">
        <v>106</v>
      </c>
      <c r="C2" t="s">
        <v>108</v>
      </c>
      <c r="D2" t="s">
        <v>8</v>
      </c>
      <c r="E2" t="s">
        <v>102</v>
      </c>
      <c r="F2">
        <v>2012</v>
      </c>
      <c r="G2">
        <v>2018</v>
      </c>
      <c r="H2" t="s">
        <v>9</v>
      </c>
      <c r="I2">
        <v>2012</v>
      </c>
      <c r="J2">
        <v>2018</v>
      </c>
      <c r="K2" t="s">
        <v>10</v>
      </c>
      <c r="L2">
        <v>2012</v>
      </c>
      <c r="M2">
        <v>2018</v>
      </c>
      <c r="N2" t="s">
        <v>10</v>
      </c>
      <c r="O2">
        <v>2012</v>
      </c>
      <c r="P2">
        <v>2018</v>
      </c>
      <c r="Q2" t="s">
        <v>11</v>
      </c>
      <c r="R2">
        <v>2012</v>
      </c>
      <c r="S2">
        <v>2018</v>
      </c>
      <c r="T2" t="s">
        <v>9</v>
      </c>
      <c r="U2">
        <v>2012</v>
      </c>
      <c r="V2">
        <v>2018</v>
      </c>
    </row>
    <row r="3" spans="1:22">
      <c r="A3" t="s">
        <v>92</v>
      </c>
      <c r="B3">
        <v>49.5</v>
      </c>
      <c r="C3">
        <f>34.4703-8.0671*(B3)+0.6586*(B3)^2</f>
        <v>1248.8834999999999</v>
      </c>
      <c r="D3">
        <v>51.7</v>
      </c>
      <c r="E3">
        <f>34.4703-8.0671*(D3)+0.6586*(D3)^2</f>
        <v>1377.766584</v>
      </c>
      <c r="F3">
        <v>0</v>
      </c>
      <c r="G3">
        <v>2</v>
      </c>
      <c r="H3">
        <v>0</v>
      </c>
      <c r="K3" t="s">
        <v>29</v>
      </c>
      <c r="L3">
        <v>2.6</v>
      </c>
      <c r="N3" t="s">
        <v>32</v>
      </c>
      <c r="O3">
        <v>5</v>
      </c>
      <c r="P3">
        <v>9</v>
      </c>
      <c r="Q3" t="s">
        <v>32</v>
      </c>
      <c r="R3">
        <v>10</v>
      </c>
      <c r="S3">
        <v>10</v>
      </c>
      <c r="T3" t="s">
        <v>25</v>
      </c>
      <c r="U3">
        <v>20</v>
      </c>
      <c r="V3">
        <v>30</v>
      </c>
    </row>
    <row r="4" spans="1:22">
      <c r="A4" t="s">
        <v>92</v>
      </c>
      <c r="B4">
        <v>43.3</v>
      </c>
      <c r="C4">
        <f t="shared" ref="C4:C15" si="0">34.4703-8.0671*(B4)+0.6586*(B4)^2</f>
        <v>919.96742399999971</v>
      </c>
      <c r="D4">
        <v>44.5</v>
      </c>
      <c r="E4">
        <f t="shared" ref="E4:E21" si="1">34.4703-8.0671*(D4)+0.6586*(D4)^2</f>
        <v>979.67699999999991</v>
      </c>
      <c r="K4" t="s">
        <v>49</v>
      </c>
      <c r="L4">
        <v>2.2000000000000002</v>
      </c>
      <c r="M4">
        <v>3.3</v>
      </c>
    </row>
    <row r="5" spans="1:22">
      <c r="A5" t="s">
        <v>92</v>
      </c>
      <c r="B5">
        <v>56.5</v>
      </c>
      <c r="C5">
        <f t="shared" si="0"/>
        <v>1681.0949999999998</v>
      </c>
      <c r="D5">
        <v>57.9</v>
      </c>
      <c r="E5">
        <f t="shared" si="1"/>
        <v>1775.2824359999995</v>
      </c>
      <c r="K5" t="s">
        <v>50</v>
      </c>
      <c r="L5">
        <v>2.2000000000000002</v>
      </c>
      <c r="M5">
        <v>3.1</v>
      </c>
    </row>
    <row r="6" spans="1:22">
      <c r="A6" t="s">
        <v>93</v>
      </c>
      <c r="B6">
        <v>35.6</v>
      </c>
      <c r="C6">
        <f t="shared" si="0"/>
        <v>581.9648360000001</v>
      </c>
      <c r="D6">
        <v>36.200000000000003</v>
      </c>
      <c r="E6">
        <f t="shared" si="1"/>
        <v>605.49706400000014</v>
      </c>
      <c r="K6" t="s">
        <v>36</v>
      </c>
      <c r="L6">
        <v>1.6</v>
      </c>
      <c r="M6">
        <v>2.1</v>
      </c>
    </row>
    <row r="7" spans="1:22">
      <c r="A7" t="s">
        <v>70</v>
      </c>
      <c r="B7">
        <v>54.3</v>
      </c>
      <c r="C7">
        <f t="shared" si="0"/>
        <v>1538.3022839999999</v>
      </c>
      <c r="D7">
        <v>54.7</v>
      </c>
      <c r="E7">
        <f t="shared" si="1"/>
        <v>1563.7904040000001</v>
      </c>
      <c r="K7" t="s">
        <v>36</v>
      </c>
      <c r="L7">
        <v>1.2</v>
      </c>
      <c r="M7">
        <v>2</v>
      </c>
    </row>
    <row r="8" spans="1:22">
      <c r="A8" t="s">
        <v>70</v>
      </c>
      <c r="B8">
        <v>23.2</v>
      </c>
      <c r="C8">
        <f t="shared" si="0"/>
        <v>201.79844399999999</v>
      </c>
      <c r="D8">
        <v>24.7</v>
      </c>
      <c r="E8">
        <f t="shared" si="1"/>
        <v>237.01820399999997</v>
      </c>
      <c r="K8" t="s">
        <v>32</v>
      </c>
      <c r="L8">
        <v>1.6</v>
      </c>
      <c r="M8">
        <v>2</v>
      </c>
    </row>
    <row r="9" spans="1:22">
      <c r="A9" t="s">
        <v>70</v>
      </c>
      <c r="B9">
        <v>7.8</v>
      </c>
      <c r="C9">
        <f t="shared" si="0"/>
        <v>11.616144000000006</v>
      </c>
      <c r="D9">
        <v>9</v>
      </c>
      <c r="E9">
        <f t="shared" si="1"/>
        <v>15.213000000000001</v>
      </c>
      <c r="K9" t="s">
        <v>36</v>
      </c>
      <c r="L9">
        <v>2.1</v>
      </c>
      <c r="M9">
        <v>2.8</v>
      </c>
    </row>
    <row r="10" spans="1:22">
      <c r="A10" t="s">
        <v>70</v>
      </c>
      <c r="B10">
        <v>11.5</v>
      </c>
      <c r="C10">
        <f t="shared" si="0"/>
        <v>28.798499999999997</v>
      </c>
      <c r="D10">
        <v>12.9</v>
      </c>
      <c r="E10">
        <f t="shared" si="1"/>
        <v>40.002335999999985</v>
      </c>
      <c r="K10" t="s">
        <v>32</v>
      </c>
      <c r="M10">
        <v>4.0999999999999996</v>
      </c>
    </row>
    <row r="11" spans="1:22">
      <c r="A11" t="s">
        <v>70</v>
      </c>
      <c r="B11">
        <v>10.7</v>
      </c>
      <c r="C11">
        <f t="shared" si="0"/>
        <v>23.555444000000001</v>
      </c>
      <c r="D11">
        <v>12</v>
      </c>
      <c r="E11">
        <f t="shared" si="1"/>
        <v>32.503499999999995</v>
      </c>
      <c r="K11" t="s">
        <v>32</v>
      </c>
      <c r="M11">
        <v>1.6</v>
      </c>
    </row>
    <row r="12" spans="1:22">
      <c r="A12" t="s">
        <v>70</v>
      </c>
      <c r="B12">
        <v>9.6</v>
      </c>
      <c r="C12">
        <f t="shared" si="0"/>
        <v>17.722715999999998</v>
      </c>
      <c r="D12">
        <v>11</v>
      </c>
      <c r="E12">
        <f t="shared" si="1"/>
        <v>25.422799999999988</v>
      </c>
    </row>
    <row r="13" spans="1:22">
      <c r="A13" t="s">
        <v>70</v>
      </c>
      <c r="B13">
        <v>5.5</v>
      </c>
      <c r="C13">
        <f t="shared" si="0"/>
        <v>10.023899999999998</v>
      </c>
      <c r="D13">
        <v>6.8</v>
      </c>
      <c r="E13">
        <f t="shared" si="1"/>
        <v>10.067684</v>
      </c>
    </row>
    <row r="14" spans="1:22">
      <c r="A14" t="s">
        <v>70</v>
      </c>
      <c r="B14">
        <v>6.4</v>
      </c>
      <c r="C14">
        <f t="shared" si="0"/>
        <v>9.8171160000000022</v>
      </c>
      <c r="D14">
        <v>7.6</v>
      </c>
      <c r="E14">
        <f t="shared" si="1"/>
        <v>11.201076</v>
      </c>
    </row>
    <row r="15" spans="1:22">
      <c r="A15" t="s">
        <v>96</v>
      </c>
      <c r="B15">
        <v>7</v>
      </c>
      <c r="C15">
        <f t="shared" si="0"/>
        <v>10.271999999999998</v>
      </c>
      <c r="D15">
        <v>8.3000000000000007</v>
      </c>
      <c r="E15">
        <f t="shared" si="1"/>
        <v>12.884324000000007</v>
      </c>
    </row>
    <row r="16" spans="1:22">
      <c r="A16" t="s">
        <v>93</v>
      </c>
      <c r="C16">
        <f>SUM(C3:C15)</f>
        <v>6283.8173079999979</v>
      </c>
      <c r="D16">
        <v>5.4</v>
      </c>
      <c r="E16">
        <f t="shared" si="1"/>
        <v>10.112735999999998</v>
      </c>
    </row>
    <row r="17" spans="1:5">
      <c r="A17" t="s">
        <v>94</v>
      </c>
      <c r="D17">
        <v>5.2</v>
      </c>
      <c r="E17">
        <f t="shared" si="1"/>
        <v>10.329924000000002</v>
      </c>
    </row>
    <row r="18" spans="1:5">
      <c r="A18" t="s">
        <v>95</v>
      </c>
      <c r="D18">
        <v>5.8</v>
      </c>
      <c r="E18">
        <f t="shared" si="1"/>
        <v>9.8364240000000045</v>
      </c>
    </row>
    <row r="19" spans="1:5">
      <c r="A19" t="s">
        <v>74</v>
      </c>
      <c r="D19">
        <v>6</v>
      </c>
      <c r="E19">
        <f t="shared" si="1"/>
        <v>9.7773000000000003</v>
      </c>
    </row>
    <row r="20" spans="1:5">
      <c r="A20" t="s">
        <v>94</v>
      </c>
      <c r="D20">
        <v>5.3</v>
      </c>
      <c r="E20">
        <f t="shared" si="1"/>
        <v>10.214744000000003</v>
      </c>
    </row>
    <row r="21" spans="1:5">
      <c r="A21" t="s">
        <v>70</v>
      </c>
      <c r="D21">
        <v>5.4</v>
      </c>
      <c r="E21">
        <f t="shared" si="1"/>
        <v>10.112735999999998</v>
      </c>
    </row>
    <row r="22" spans="1:5">
      <c r="E22">
        <f>SUM(E3:E21)</f>
        <v>6746.710275999998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2018-05-07T01:41:05Z</dcterms:created>
  <dcterms:modified xsi:type="dcterms:W3CDTF">2024-07-22T22:08:34Z</dcterms:modified>
</cp:coreProperties>
</file>